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2" r:id="rId1"/>
  </sheets>
  <definedNames>
    <definedName name="_xlnm._FilterDatabase" localSheetId="0" hidden="1">Sheet1!$A$5:$O$38</definedName>
    <definedName name="_xlnm.Print_Titles" localSheetId="0">Sheet1!$2:$5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<sst xmlns="http://schemas.openxmlformats.org/spreadsheetml/2006/main" count="87" uniqueCount="79">
  <si>
    <t>附件1</t>
  </si>
  <si>
    <t>广元市利州区2023年12月乡镇(街道)乡村保洁、协理员、其他部门公益性岗位补贴明细</t>
  </si>
  <si>
    <t>单位：人、元</t>
  </si>
  <si>
    <t>序号</t>
  </si>
  <si>
    <t>申报单位</t>
  </si>
  <si>
    <t>乡村公益性岗位（乡村保洁）</t>
  </si>
  <si>
    <t>乡镇（街道）公益性岗位</t>
  </si>
  <si>
    <t>其他部门           公益性岗位</t>
  </si>
  <si>
    <t>社保补贴</t>
  </si>
  <si>
    <t>实际补贴合计金额（元）</t>
  </si>
  <si>
    <t>负责人</t>
  </si>
  <si>
    <t>备注</t>
  </si>
  <si>
    <t>补贴人数</t>
  </si>
  <si>
    <t>意外险（元）</t>
  </si>
  <si>
    <t>小计金额（元）</t>
  </si>
  <si>
    <t>涉军人员补贴人数</t>
  </si>
  <si>
    <t>协理员补贴人数</t>
  </si>
  <si>
    <t>广元市利州区人民政府东坝街道办事处</t>
  </si>
  <si>
    <t>王培堪</t>
  </si>
  <si>
    <t>广元市利州区人民政府南河街道办事处</t>
  </si>
  <si>
    <t>马金萍</t>
  </si>
  <si>
    <t>广元市利州区人民政府上西街道办事处</t>
  </si>
  <si>
    <t>陈福</t>
  </si>
  <si>
    <t>广元市利州区人民政府河西街道办事处</t>
  </si>
  <si>
    <t>冯剑</t>
  </si>
  <si>
    <t>广元市利州区人民政府嘉陵街道办事处</t>
  </si>
  <si>
    <t>程琳</t>
  </si>
  <si>
    <t>广元市利州区人民政府雪峰街道办事处</t>
  </si>
  <si>
    <t>乔露</t>
  </si>
  <si>
    <t>广元市利州区人民政府万缘街道办事处</t>
  </si>
  <si>
    <t>杨柳</t>
  </si>
  <si>
    <t>广元市利州区龙潭乡人民政府</t>
  </si>
  <si>
    <t>苟思</t>
  </si>
  <si>
    <t>广元市利州区荣山镇人民政府</t>
  </si>
  <si>
    <t>王磊</t>
  </si>
  <si>
    <t>广元市利州区宝轮镇人民政府</t>
  </si>
  <si>
    <t>唐建平</t>
  </si>
  <si>
    <t>广元市利州区三堆镇人民政府</t>
  </si>
  <si>
    <t>敦星杰</t>
  </si>
  <si>
    <t>广元市利州区金洞乡人民政府</t>
  </si>
  <si>
    <t>颜丙露</t>
  </si>
  <si>
    <t>广元市利州区大石镇人民政府</t>
  </si>
  <si>
    <t>胡炀培</t>
  </si>
  <si>
    <t>广元市利州区白朝乡人民政府</t>
  </si>
  <si>
    <t>周韬</t>
  </si>
  <si>
    <t>广元市利州区环境卫生事务中心</t>
  </si>
  <si>
    <t>向艳</t>
  </si>
  <si>
    <t>广元市公安局利州区分局</t>
  </si>
  <si>
    <t>蒋飞</t>
  </si>
  <si>
    <t>四川万润人力资源服务有限公司</t>
  </si>
  <si>
    <t>李富海</t>
  </si>
  <si>
    <t>广元市利州区南河片区零散工集散服务中心</t>
  </si>
  <si>
    <t>陈思满</t>
  </si>
  <si>
    <t>广元市利州区文化旅游和体育局</t>
  </si>
  <si>
    <t>王勇</t>
  </si>
  <si>
    <t>广元市利州区则天南路社区社会服务有限公司</t>
  </si>
  <si>
    <t>何迅</t>
  </si>
  <si>
    <t>广元市利州区乡村振兴局</t>
  </si>
  <si>
    <t>白洋</t>
  </si>
  <si>
    <t>四川省广元市利州区嘉陵街道上河街社区居民委员会</t>
  </si>
  <si>
    <t>张学颖</t>
  </si>
  <si>
    <t>广元市退役军人服务中心</t>
  </si>
  <si>
    <t>王怡勇</t>
  </si>
  <si>
    <t>广元市利州区融媒体中心</t>
  </si>
  <si>
    <t>张继</t>
  </si>
  <si>
    <t>广元市利州区统计局</t>
  </si>
  <si>
    <t>黄广</t>
  </si>
  <si>
    <t>广元市利州区乡村振兴局（场镇保洁员）</t>
  </si>
  <si>
    <t>广元市妇女联合会</t>
  </si>
  <si>
    <t>王运霜</t>
  </si>
  <si>
    <t>广元市利州区上西片区零散工集散服务中心</t>
  </si>
  <si>
    <t>黄万军</t>
  </si>
  <si>
    <t>广元市利州区雪峰片区零散工集散服务中心</t>
  </si>
  <si>
    <t>石大广</t>
  </si>
  <si>
    <t>广元市利州区嘉陵片区零散工集散服务中心</t>
  </si>
  <si>
    <t>中国共产党广元市利州区委员会宣传部</t>
  </si>
  <si>
    <t>李波</t>
  </si>
  <si>
    <t>广元市利州区人民政府河西街道办事处（去产能）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</si>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</sst>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6"/>
      <color theme="1"/>
      <name val="宋体"/>
      <charset val="134"/>
      <scheme val="minor"/>
    </font>
    <font>
      <sz val="6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0" fontId="8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workbookViewId="0">
      <pane ySplit="5" topLeftCell="A6" activePane="bottomLeft" state="frozen"/>
      <selection/>
      <selection pane="bottomLeft" activeCell="M13" sqref="M13"/>
    </sheetView>
  </sheetViews>
  <sheetFormatPr defaultColWidth="9" defaultRowHeight="14.4"/>
  <cols>
    <col min="1" max="1" width="7.22222222222222" customWidth="1"/>
    <col min="2" max="2" width="37.1111111111111" customWidth="1"/>
    <col min="3" max="3" width="9.44444444444444" style="2" customWidth="1"/>
    <col min="4" max="4" width="10" style="3" customWidth="1"/>
    <col min="5" max="5" width="11" style="3" customWidth="1"/>
    <col min="6" max="6" width="7.33333333333333" style="2" customWidth="1"/>
    <col min="7" max="7" width="8.66666666666667" style="2" customWidth="1"/>
    <col min="8" max="8" width="11.5555555555556" customWidth="1"/>
    <col min="9" max="9" width="5.66666666666667" style="2" customWidth="1"/>
    <col min="10" max="10" width="8.30555555555556" style="3" customWidth="1"/>
    <col min="11" max="11" width="7.55555555555556" customWidth="1"/>
    <col min="12" max="12" width="12.6666666666667" style="3" customWidth="1"/>
    <col min="13" max="13" width="15.3333333333333" style="3" customWidth="1"/>
    <col min="14" max="14" width="12.5555555555556" customWidth="1"/>
    <col min="15" max="15" width="10.5462962962963" customWidth="1"/>
  </cols>
  <sheetData>
    <row r="1" s="1" customFormat="1" ht="13" customHeight="1" spans="1:15">
      <c r="A1" s="4" t="s">
        <v>0</v>
      </c>
      <c r="B1" s="5"/>
      <c r="C1" s="6"/>
      <c r="D1" s="7"/>
      <c r="E1" s="7"/>
      <c r="F1" s="6"/>
      <c r="G1" s="8"/>
      <c r="H1" s="9"/>
      <c r="I1" s="6"/>
      <c r="J1" s="7"/>
      <c r="K1" s="9"/>
      <c r="L1" s="7"/>
      <c r="M1" s="7"/>
      <c r="N1" s="9"/>
      <c r="O1" s="9"/>
    </row>
    <row r="2" ht="20.4" spans="1:15">
      <c r="A2" s="9" t="s">
        <v>1</v>
      </c>
      <c r="B2" s="9"/>
      <c r="C2" s="6"/>
      <c r="D2" s="7"/>
      <c r="E2" s="7"/>
      <c r="F2" s="6"/>
      <c r="G2" s="8"/>
      <c r="H2" s="9"/>
      <c r="I2" s="6"/>
      <c r="J2" s="7"/>
      <c r="K2" s="9"/>
      <c r="L2" s="7"/>
      <c r="M2" s="7"/>
      <c r="N2" s="9"/>
      <c r="O2" s="9"/>
    </row>
    <row r="3" ht="22" customHeight="1" spans="1:15">
      <c r="A3" s="10" t="s">
        <v>2</v>
      </c>
      <c r="B3" s="10"/>
      <c r="C3" s="11"/>
      <c r="D3" s="12"/>
      <c r="E3" s="12"/>
      <c r="F3" s="11"/>
      <c r="G3" s="13"/>
      <c r="H3" s="14"/>
      <c r="I3" s="11"/>
      <c r="J3" s="12"/>
      <c r="K3" s="14"/>
      <c r="L3" s="12"/>
      <c r="M3" s="12"/>
      <c r="N3" s="14"/>
      <c r="O3" s="14"/>
    </row>
    <row r="4" ht="31" customHeight="1" spans="1:15">
      <c r="A4" s="15" t="s">
        <v>3</v>
      </c>
      <c r="B4" s="15" t="s">
        <v>4</v>
      </c>
      <c r="C4" s="16" t="s">
        <v>5</v>
      </c>
      <c r="D4" s="17"/>
      <c r="E4" s="18"/>
      <c r="F4" s="16" t="s">
        <v>6</v>
      </c>
      <c r="G4" s="19"/>
      <c r="H4" s="20"/>
      <c r="I4" s="19" t="s">
        <v>7</v>
      </c>
      <c r="J4" s="17"/>
      <c r="K4" s="15" t="s">
        <v>8</v>
      </c>
      <c r="L4" s="22"/>
      <c r="M4" s="22" t="s">
        <v>9</v>
      </c>
      <c r="N4" s="15" t="s">
        <v>10</v>
      </c>
      <c r="O4" s="15" t="s">
        <v>11</v>
      </c>
    </row>
    <row r="5" ht="30" customHeight="1" spans="1:15">
      <c r="A5" s="15"/>
      <c r="B5" s="15"/>
      <c r="C5" s="21" t="s">
        <v>12</v>
      </c>
      <c r="D5" s="22" t="s">
        <v>13</v>
      </c>
      <c r="E5" s="22" t="s">
        <v>14</v>
      </c>
      <c r="F5" s="21" t="s">
        <v>15</v>
      </c>
      <c r="G5" s="21" t="s">
        <v>16</v>
      </c>
      <c r="H5" s="15" t="s">
        <v>14</v>
      </c>
      <c r="I5" s="21" t="s">
        <v>12</v>
      </c>
      <c r="J5" s="27" t="s">
        <v>14</v>
      </c>
      <c r="K5" s="28" t="s">
        <v>12</v>
      </c>
      <c r="L5" s="22" t="s">
        <v>14</v>
      </c>
      <c r="M5" s="22"/>
      <c r="N5" s="15"/>
      <c r="O5" s="15"/>
    </row>
    <row r="6" ht="30" customHeight="1" spans="1:15">
      <c r="A6" s="23">
        <v>1</v>
      </c>
      <c r="B6" s="23" t="s">
        <v>17</v>
      </c>
      <c r="C6" s="24"/>
      <c r="D6" s="25"/>
      <c r="E6" s="26"/>
      <c r="F6" s="24">
        <v>2</v>
      </c>
      <c r="G6" s="24">
        <v>62</v>
      </c>
      <c r="H6" s="25">
        <v>64900</v>
      </c>
      <c r="I6" s="24"/>
      <c r="J6" s="25"/>
      <c r="K6" s="29">
        <v>1</v>
      </c>
      <c r="L6" s="30">
        <v>13232.32</v>
      </c>
      <c r="M6" s="30">
        <f>SUM(D6,E6,H6,J6,L6)</f>
        <v>78132.32</v>
      </c>
      <c r="N6" s="31" t="s">
        <v>18</v>
      </c>
      <c r="O6" s="32"/>
    </row>
    <row r="7" ht="30" customHeight="1" spans="1:15">
      <c r="A7" s="23">
        <v>2</v>
      </c>
      <c r="B7" s="23" t="s">
        <v>19</v>
      </c>
      <c r="C7" s="24"/>
      <c r="D7" s="25"/>
      <c r="E7" s="26"/>
      <c r="F7" s="24">
        <v>4</v>
      </c>
      <c r="G7" s="24">
        <v>44</v>
      </c>
      <c r="H7" s="25">
        <v>50450</v>
      </c>
      <c r="I7" s="24"/>
      <c r="J7" s="25"/>
      <c r="K7" s="29">
        <v>6</v>
      </c>
      <c r="L7" s="30">
        <v>42718.53</v>
      </c>
      <c r="M7" s="30">
        <f>SUM(D7,E7,H7,J7,L7)</f>
        <v>93168.53</v>
      </c>
      <c r="N7" s="31" t="s">
        <v>20</v>
      </c>
      <c r="O7" s="32"/>
    </row>
    <row r="8" ht="30" customHeight="1" spans="1:15">
      <c r="A8" s="23">
        <v>3</v>
      </c>
      <c r="B8" s="23" t="s">
        <v>21</v>
      </c>
      <c r="C8" s="24">
        <v>6</v>
      </c>
      <c r="D8" s="25"/>
      <c r="E8" s="26">
        <v>3000</v>
      </c>
      <c r="F8" s="24"/>
      <c r="G8" s="24">
        <v>35</v>
      </c>
      <c r="H8" s="25">
        <v>35000</v>
      </c>
      <c r="I8" s="24"/>
      <c r="J8" s="25"/>
      <c r="K8" s="29"/>
      <c r="L8" s="30"/>
      <c r="M8" s="30">
        <f>E8+H8+J8+L8</f>
        <v>38000</v>
      </c>
      <c r="N8" s="31" t="s">
        <v>22</v>
      </c>
      <c r="O8" s="32"/>
    </row>
    <row r="9" ht="30" customHeight="1" spans="1:15">
      <c r="A9" s="23">
        <v>4</v>
      </c>
      <c r="B9" s="23" t="s">
        <v>23</v>
      </c>
      <c r="C9" s="24">
        <v>16</v>
      </c>
      <c r="D9" s="25"/>
      <c r="E9" s="26">
        <v>8000</v>
      </c>
      <c r="F9" s="24"/>
      <c r="G9" s="24">
        <v>38</v>
      </c>
      <c r="H9" s="25">
        <v>38000</v>
      </c>
      <c r="I9" s="24"/>
      <c r="J9" s="25"/>
      <c r="K9" s="29"/>
      <c r="L9" s="30"/>
      <c r="M9" s="30">
        <f>E9+H9</f>
        <v>46000</v>
      </c>
      <c r="N9" s="31" t="s">
        <v>24</v>
      </c>
      <c r="O9" s="32"/>
    </row>
    <row r="10" ht="30" customHeight="1" spans="1:15">
      <c r="A10" s="23">
        <v>5</v>
      </c>
      <c r="B10" s="23" t="s">
        <v>25</v>
      </c>
      <c r="C10" s="24">
        <v>38</v>
      </c>
      <c r="D10" s="25">
        <v>2800</v>
      </c>
      <c r="E10" s="26">
        <v>21800</v>
      </c>
      <c r="F10" s="24">
        <v>3</v>
      </c>
      <c r="G10" s="24">
        <v>62</v>
      </c>
      <c r="H10" s="25">
        <v>66350</v>
      </c>
      <c r="I10" s="24"/>
      <c r="J10" s="25"/>
      <c r="K10" s="29">
        <v>3</v>
      </c>
      <c r="L10" s="30">
        <v>20810.43</v>
      </c>
      <c r="M10" s="30">
        <v>108960.43</v>
      </c>
      <c r="N10" s="31" t="s">
        <v>26</v>
      </c>
      <c r="O10" s="33"/>
    </row>
    <row r="11" ht="30" customHeight="1" spans="1:15">
      <c r="A11" s="23">
        <v>6</v>
      </c>
      <c r="B11" s="23" t="s">
        <v>27</v>
      </c>
      <c r="C11" s="24">
        <v>14</v>
      </c>
      <c r="D11" s="25"/>
      <c r="E11" s="26">
        <v>7000</v>
      </c>
      <c r="F11" s="24">
        <v>7</v>
      </c>
      <c r="G11" s="24">
        <v>29</v>
      </c>
      <c r="H11" s="25">
        <v>39150</v>
      </c>
      <c r="I11" s="24"/>
      <c r="J11" s="25"/>
      <c r="K11" s="29">
        <v>7</v>
      </c>
      <c r="L11" s="30">
        <v>48715.1</v>
      </c>
      <c r="M11" s="30">
        <f>SUM(D11,E11,H11,L11)</f>
        <v>94865.1</v>
      </c>
      <c r="N11" s="31" t="s">
        <v>28</v>
      </c>
      <c r="O11" s="32"/>
    </row>
    <row r="12" ht="30" customHeight="1" spans="1:15">
      <c r="A12" s="23">
        <v>7</v>
      </c>
      <c r="B12" s="23" t="s">
        <v>29</v>
      </c>
      <c r="C12" s="24">
        <v>6</v>
      </c>
      <c r="D12" s="25"/>
      <c r="E12" s="26">
        <v>3000</v>
      </c>
      <c r="F12" s="24"/>
      <c r="G12" s="24">
        <v>25</v>
      </c>
      <c r="H12" s="25">
        <v>27600</v>
      </c>
      <c r="I12" s="24"/>
      <c r="J12" s="25"/>
      <c r="K12" s="29">
        <v>4</v>
      </c>
      <c r="L12" s="30">
        <v>26357.81</v>
      </c>
      <c r="M12" s="30">
        <f>SUM(D12,E12,H12,L12)</f>
        <v>56957.81</v>
      </c>
      <c r="N12" s="31" t="s">
        <v>30</v>
      </c>
      <c r="O12" s="32"/>
    </row>
    <row r="13" ht="30" customHeight="1" spans="1:15">
      <c r="A13" s="23">
        <v>8</v>
      </c>
      <c r="B13" s="23" t="s">
        <v>31</v>
      </c>
      <c r="C13" s="24">
        <v>86</v>
      </c>
      <c r="D13" s="25"/>
      <c r="E13" s="26">
        <v>43000</v>
      </c>
      <c r="F13" s="24"/>
      <c r="G13" s="24">
        <v>33</v>
      </c>
      <c r="H13" s="25">
        <v>33000</v>
      </c>
      <c r="I13" s="24"/>
      <c r="J13" s="25"/>
      <c r="K13" s="29"/>
      <c r="L13" s="30"/>
      <c r="M13" s="30">
        <f t="shared" ref="M10:M19" si="0">SUM(D13,E13,H13,L13)</f>
        <v>76000</v>
      </c>
      <c r="N13" s="31" t="s">
        <v>32</v>
      </c>
      <c r="O13" s="32"/>
    </row>
    <row r="14" ht="30" customHeight="1" spans="1:15">
      <c r="A14" s="23">
        <v>9</v>
      </c>
      <c r="B14" s="23" t="s">
        <v>33</v>
      </c>
      <c r="C14" s="24">
        <v>106</v>
      </c>
      <c r="D14" s="25"/>
      <c r="E14" s="26">
        <v>53000</v>
      </c>
      <c r="F14" s="24"/>
      <c r="G14" s="24">
        <v>34</v>
      </c>
      <c r="H14" s="25">
        <v>34000</v>
      </c>
      <c r="I14" s="24"/>
      <c r="J14" s="25"/>
      <c r="K14" s="29"/>
      <c r="L14" s="30"/>
      <c r="M14" s="30">
        <f t="shared" si="0"/>
        <v>87000</v>
      </c>
      <c r="N14" s="31" t="s">
        <v>34</v>
      </c>
      <c r="O14" s="34"/>
    </row>
    <row r="15" ht="30" customHeight="1" spans="1:15">
      <c r="A15" s="23">
        <v>10</v>
      </c>
      <c r="B15" s="23" t="s">
        <v>35</v>
      </c>
      <c r="C15" s="24">
        <v>95</v>
      </c>
      <c r="D15" s="25"/>
      <c r="E15" s="26">
        <v>47500</v>
      </c>
      <c r="F15" s="24"/>
      <c r="G15" s="24">
        <v>33</v>
      </c>
      <c r="H15" s="25">
        <v>33000</v>
      </c>
      <c r="I15" s="24"/>
      <c r="J15" s="25"/>
      <c r="K15" s="29"/>
      <c r="L15" s="30"/>
      <c r="M15" s="30">
        <f t="shared" si="0"/>
        <v>80500</v>
      </c>
      <c r="N15" s="31" t="s">
        <v>36</v>
      </c>
      <c r="O15" s="34"/>
    </row>
    <row r="16" ht="30" customHeight="1" spans="1:15">
      <c r="A16" s="23">
        <v>11</v>
      </c>
      <c r="B16" s="23" t="s">
        <v>37</v>
      </c>
      <c r="C16" s="24">
        <v>70</v>
      </c>
      <c r="D16" s="25"/>
      <c r="E16" s="26">
        <v>35000</v>
      </c>
      <c r="F16" s="24">
        <v>1</v>
      </c>
      <c r="G16" s="24">
        <v>35</v>
      </c>
      <c r="H16" s="25">
        <v>36450</v>
      </c>
      <c r="I16" s="24"/>
      <c r="J16" s="25"/>
      <c r="K16" s="29">
        <v>1</v>
      </c>
      <c r="L16" s="30">
        <v>13095.4</v>
      </c>
      <c r="M16" s="30">
        <f t="shared" si="0"/>
        <v>84545.4</v>
      </c>
      <c r="N16" s="31" t="s">
        <v>38</v>
      </c>
      <c r="O16" s="34"/>
    </row>
    <row r="17" ht="30" customHeight="1" spans="1:15">
      <c r="A17" s="23">
        <v>12</v>
      </c>
      <c r="B17" s="23" t="s">
        <v>39</v>
      </c>
      <c r="C17" s="24">
        <v>52</v>
      </c>
      <c r="D17" s="25"/>
      <c r="E17" s="26">
        <v>26000</v>
      </c>
      <c r="F17" s="24"/>
      <c r="G17" s="24">
        <v>15</v>
      </c>
      <c r="H17" s="25">
        <v>15000</v>
      </c>
      <c r="I17" s="24"/>
      <c r="J17" s="25"/>
      <c r="K17" s="29"/>
      <c r="L17" s="30"/>
      <c r="M17" s="30">
        <f t="shared" si="0"/>
        <v>41000</v>
      </c>
      <c r="N17" s="31" t="s">
        <v>40</v>
      </c>
      <c r="O17" s="34"/>
    </row>
    <row r="18" ht="30" customHeight="1" spans="1:15">
      <c r="A18" s="23">
        <v>13</v>
      </c>
      <c r="B18" s="23" t="s">
        <v>41</v>
      </c>
      <c r="C18" s="24">
        <v>45</v>
      </c>
      <c r="D18" s="25"/>
      <c r="E18" s="26">
        <v>22500</v>
      </c>
      <c r="F18" s="24"/>
      <c r="G18" s="24">
        <v>25</v>
      </c>
      <c r="H18" s="25">
        <v>25000</v>
      </c>
      <c r="I18" s="24"/>
      <c r="J18" s="25"/>
      <c r="K18" s="29"/>
      <c r="L18" s="30"/>
      <c r="M18" s="30">
        <f t="shared" si="0"/>
        <v>47500</v>
      </c>
      <c r="N18" s="31" t="s">
        <v>42</v>
      </c>
      <c r="O18" s="34"/>
    </row>
    <row r="19" ht="30" customHeight="1" spans="1:15">
      <c r="A19" s="23">
        <v>14</v>
      </c>
      <c r="B19" s="23" t="s">
        <v>43</v>
      </c>
      <c r="C19" s="24">
        <v>56</v>
      </c>
      <c r="D19" s="25"/>
      <c r="E19" s="26">
        <v>28000</v>
      </c>
      <c r="F19" s="24"/>
      <c r="G19" s="24">
        <v>15</v>
      </c>
      <c r="H19" s="25">
        <v>15000</v>
      </c>
      <c r="I19" s="24"/>
      <c r="J19" s="25"/>
      <c r="K19" s="29"/>
      <c r="L19" s="30"/>
      <c r="M19" s="30">
        <f t="shared" si="0"/>
        <v>43000</v>
      </c>
      <c r="N19" s="31" t="s">
        <v>44</v>
      </c>
      <c r="O19" s="34"/>
    </row>
    <row r="20" ht="30" customHeight="1" spans="1:15">
      <c r="A20" s="23">
        <v>15</v>
      </c>
      <c r="B20" s="23" t="s">
        <v>45</v>
      </c>
      <c r="C20" s="24"/>
      <c r="D20" s="25"/>
      <c r="E20" s="26"/>
      <c r="F20" s="24"/>
      <c r="G20" s="24"/>
      <c r="H20" s="25"/>
      <c r="I20" s="24">
        <v>58</v>
      </c>
      <c r="J20" s="25">
        <v>95700</v>
      </c>
      <c r="K20" s="29">
        <v>86</v>
      </c>
      <c r="L20" s="30">
        <v>235603.61</v>
      </c>
      <c r="M20" s="30">
        <f>SUM(J20,L20)</f>
        <v>331303.61</v>
      </c>
      <c r="N20" s="31" t="s">
        <v>46</v>
      </c>
      <c r="O20" s="34"/>
    </row>
    <row r="21" ht="30" customHeight="1" spans="1:15">
      <c r="A21" s="23">
        <v>16</v>
      </c>
      <c r="B21" s="23" t="s">
        <v>47</v>
      </c>
      <c r="C21" s="24"/>
      <c r="D21" s="25"/>
      <c r="E21" s="26"/>
      <c r="F21" s="24"/>
      <c r="G21" s="24"/>
      <c r="H21" s="25"/>
      <c r="I21" s="24">
        <v>94</v>
      </c>
      <c r="J21" s="25">
        <v>155100</v>
      </c>
      <c r="K21" s="29">
        <v>97</v>
      </c>
      <c r="L21" s="30">
        <v>293095.4</v>
      </c>
      <c r="M21" s="30">
        <f>SUM(J21,L21)</f>
        <v>448195.4</v>
      </c>
      <c r="N21" s="31" t="s">
        <v>48</v>
      </c>
      <c r="O21" s="34"/>
    </row>
    <row r="22" ht="30" customHeight="1" spans="1:15">
      <c r="A22" s="23">
        <v>17</v>
      </c>
      <c r="B22" s="23" t="s">
        <v>49</v>
      </c>
      <c r="C22" s="24"/>
      <c r="D22" s="25"/>
      <c r="E22" s="26"/>
      <c r="F22" s="24"/>
      <c r="G22" s="24"/>
      <c r="H22" s="25"/>
      <c r="I22" s="24">
        <v>87</v>
      </c>
      <c r="J22" s="25">
        <v>143550</v>
      </c>
      <c r="K22" s="29">
        <v>78</v>
      </c>
      <c r="L22" s="30">
        <v>257488.02</v>
      </c>
      <c r="M22" s="30">
        <f t="shared" ref="M20:M37" si="1">SUM(J22,L22)</f>
        <v>401038.02</v>
      </c>
      <c r="N22" s="31" t="s">
        <v>50</v>
      </c>
      <c r="O22" s="34"/>
    </row>
    <row r="23" ht="30" customHeight="1" spans="1:15">
      <c r="A23" s="23">
        <v>18</v>
      </c>
      <c r="B23" s="23" t="s">
        <v>51</v>
      </c>
      <c r="C23" s="24"/>
      <c r="D23" s="25"/>
      <c r="E23" s="26"/>
      <c r="F23" s="24"/>
      <c r="G23" s="24"/>
      <c r="H23" s="25"/>
      <c r="I23" s="24">
        <v>4</v>
      </c>
      <c r="J23" s="25">
        <v>6600</v>
      </c>
      <c r="K23" s="29">
        <v>4</v>
      </c>
      <c r="L23" s="30">
        <v>27981.84</v>
      </c>
      <c r="M23" s="30">
        <f t="shared" si="1"/>
        <v>34581.84</v>
      </c>
      <c r="N23" s="31" t="s">
        <v>52</v>
      </c>
      <c r="O23" s="34"/>
    </row>
    <row r="24" ht="30" customHeight="1" spans="1:15">
      <c r="A24" s="23">
        <v>19</v>
      </c>
      <c r="B24" s="23" t="s">
        <v>53</v>
      </c>
      <c r="C24" s="24"/>
      <c r="D24" s="25"/>
      <c r="E24" s="26"/>
      <c r="F24" s="24"/>
      <c r="G24" s="24"/>
      <c r="H24" s="25"/>
      <c r="I24" s="24">
        <v>2</v>
      </c>
      <c r="J24" s="25">
        <v>3300</v>
      </c>
      <c r="K24" s="29"/>
      <c r="L24" s="30"/>
      <c r="M24" s="30">
        <f t="shared" si="1"/>
        <v>3300</v>
      </c>
      <c r="N24" s="31" t="s">
        <v>54</v>
      </c>
      <c r="O24" s="34"/>
    </row>
    <row r="25" ht="30" customHeight="1" spans="1:15">
      <c r="A25" s="23">
        <v>20</v>
      </c>
      <c r="B25" s="23" t="s">
        <v>55</v>
      </c>
      <c r="C25" s="24"/>
      <c r="D25" s="25"/>
      <c r="E25" s="26"/>
      <c r="F25" s="24"/>
      <c r="G25" s="24"/>
      <c r="H25" s="25"/>
      <c r="I25" s="24">
        <v>10</v>
      </c>
      <c r="J25" s="25">
        <v>16500</v>
      </c>
      <c r="K25" s="29">
        <v>10</v>
      </c>
      <c r="L25" s="30">
        <v>68630</v>
      </c>
      <c r="M25" s="30">
        <f t="shared" si="1"/>
        <v>85130</v>
      </c>
      <c r="N25" s="31" t="s">
        <v>56</v>
      </c>
      <c r="O25" s="34"/>
    </row>
    <row r="26" ht="30" customHeight="1" spans="1:15">
      <c r="A26" s="23">
        <v>21</v>
      </c>
      <c r="B26" s="23" t="s">
        <v>57</v>
      </c>
      <c r="C26" s="24"/>
      <c r="D26" s="25"/>
      <c r="E26" s="26"/>
      <c r="F26" s="24"/>
      <c r="G26" s="24"/>
      <c r="H26" s="25"/>
      <c r="I26" s="24">
        <v>1</v>
      </c>
      <c r="J26" s="25">
        <v>1650</v>
      </c>
      <c r="K26" s="29"/>
      <c r="L26" s="30"/>
      <c r="M26" s="30">
        <f t="shared" si="1"/>
        <v>1650</v>
      </c>
      <c r="N26" s="31" t="s">
        <v>58</v>
      </c>
      <c r="O26" s="34"/>
    </row>
    <row r="27" ht="30" customHeight="1" spans="1:15">
      <c r="A27" s="23">
        <v>22</v>
      </c>
      <c r="B27" s="23" t="s">
        <v>59</v>
      </c>
      <c r="C27" s="24"/>
      <c r="D27" s="25"/>
      <c r="E27" s="26"/>
      <c r="F27" s="24"/>
      <c r="G27" s="24"/>
      <c r="H27" s="25"/>
      <c r="I27" s="24">
        <v>3</v>
      </c>
      <c r="J27" s="25">
        <v>4950</v>
      </c>
      <c r="K27" s="29"/>
      <c r="L27" s="30"/>
      <c r="M27" s="30">
        <f t="shared" si="1"/>
        <v>4950</v>
      </c>
      <c r="N27" s="31" t="s">
        <v>60</v>
      </c>
      <c r="O27" s="34"/>
    </row>
    <row r="28" ht="30" customHeight="1" spans="1:15">
      <c r="A28" s="23">
        <v>23</v>
      </c>
      <c r="B28" s="23" t="s">
        <v>61</v>
      </c>
      <c r="C28" s="24"/>
      <c r="D28" s="25"/>
      <c r="E28" s="26"/>
      <c r="F28" s="24"/>
      <c r="G28" s="24"/>
      <c r="H28" s="25"/>
      <c r="I28" s="24">
        <v>1</v>
      </c>
      <c r="J28" s="25">
        <v>1650</v>
      </c>
      <c r="K28" s="29"/>
      <c r="L28" s="30"/>
      <c r="M28" s="30">
        <f t="shared" si="1"/>
        <v>1650</v>
      </c>
      <c r="N28" s="31" t="s">
        <v>62</v>
      </c>
      <c r="O28" s="34"/>
    </row>
    <row r="29" ht="30" customHeight="1" spans="1:15">
      <c r="A29" s="23">
        <v>24</v>
      </c>
      <c r="B29" s="23" t="s">
        <v>63</v>
      </c>
      <c r="C29" s="24"/>
      <c r="D29" s="25"/>
      <c r="E29" s="26"/>
      <c r="F29" s="24"/>
      <c r="G29" s="24"/>
      <c r="H29" s="25"/>
      <c r="I29" s="24">
        <v>1</v>
      </c>
      <c r="J29" s="25">
        <v>1650</v>
      </c>
      <c r="K29" s="29">
        <v>2</v>
      </c>
      <c r="L29" s="30">
        <v>15651.35</v>
      </c>
      <c r="M29" s="30">
        <f t="shared" si="1"/>
        <v>17301.35</v>
      </c>
      <c r="N29" s="31" t="s">
        <v>64</v>
      </c>
      <c r="O29" s="34"/>
    </row>
    <row r="30" ht="30" customHeight="1" spans="1:15">
      <c r="A30" s="23">
        <v>25</v>
      </c>
      <c r="B30" s="23" t="s">
        <v>65</v>
      </c>
      <c r="C30" s="24"/>
      <c r="D30" s="25"/>
      <c r="E30" s="26"/>
      <c r="F30" s="24"/>
      <c r="G30" s="24"/>
      <c r="H30" s="25"/>
      <c r="I30" s="24">
        <v>2</v>
      </c>
      <c r="J30" s="25">
        <v>3300</v>
      </c>
      <c r="K30" s="29">
        <v>2</v>
      </c>
      <c r="L30" s="30">
        <v>6804.48</v>
      </c>
      <c r="M30" s="30">
        <f t="shared" si="1"/>
        <v>10104.48</v>
      </c>
      <c r="N30" s="31" t="s">
        <v>66</v>
      </c>
      <c r="O30" s="34"/>
    </row>
    <row r="31" ht="30" customHeight="1" spans="1:15">
      <c r="A31" s="23">
        <v>26</v>
      </c>
      <c r="B31" s="23" t="s">
        <v>67</v>
      </c>
      <c r="C31" s="24"/>
      <c r="D31" s="25"/>
      <c r="E31" s="26"/>
      <c r="F31" s="24"/>
      <c r="G31" s="24"/>
      <c r="H31" s="25"/>
      <c r="I31" s="24">
        <v>79</v>
      </c>
      <c r="J31" s="25">
        <v>79000</v>
      </c>
      <c r="K31" s="29"/>
      <c r="L31" s="30"/>
      <c r="M31" s="30">
        <f t="shared" si="1"/>
        <v>79000</v>
      </c>
      <c r="N31" s="31" t="s">
        <v>58</v>
      </c>
      <c r="O31" s="34"/>
    </row>
    <row r="32" ht="30" customHeight="1" spans="1:15">
      <c r="A32" s="23">
        <v>27</v>
      </c>
      <c r="B32" s="23" t="s">
        <v>68</v>
      </c>
      <c r="C32" s="24"/>
      <c r="D32" s="25"/>
      <c r="E32" s="26"/>
      <c r="F32" s="24"/>
      <c r="G32" s="24"/>
      <c r="H32" s="25"/>
      <c r="I32" s="24">
        <v>1</v>
      </c>
      <c r="J32" s="25">
        <v>1000</v>
      </c>
      <c r="K32" s="29"/>
      <c r="L32" s="30"/>
      <c r="M32" s="30">
        <f t="shared" si="1"/>
        <v>1000</v>
      </c>
      <c r="N32" s="31" t="s">
        <v>69</v>
      </c>
      <c r="O32" s="34"/>
    </row>
    <row r="33" ht="30" customHeight="1" spans="1:15">
      <c r="A33" s="23">
        <v>28</v>
      </c>
      <c r="B33" s="23" t="s">
        <v>70</v>
      </c>
      <c r="C33" s="24"/>
      <c r="D33" s="25"/>
      <c r="E33" s="26"/>
      <c r="F33" s="24"/>
      <c r="G33" s="24"/>
      <c r="H33" s="25"/>
      <c r="I33" s="24">
        <v>2</v>
      </c>
      <c r="J33" s="25">
        <v>3300</v>
      </c>
      <c r="K33" s="29">
        <v>2</v>
      </c>
      <c r="L33" s="30">
        <v>13726</v>
      </c>
      <c r="M33" s="30">
        <f t="shared" si="1"/>
        <v>17026</v>
      </c>
      <c r="N33" s="31" t="s">
        <v>71</v>
      </c>
      <c r="O33" s="34"/>
    </row>
    <row r="34" ht="30" customHeight="1" spans="1:15">
      <c r="A34" s="23">
        <v>29</v>
      </c>
      <c r="B34" s="23" t="s">
        <v>72</v>
      </c>
      <c r="C34" s="24"/>
      <c r="D34" s="25"/>
      <c r="E34" s="26"/>
      <c r="F34" s="24"/>
      <c r="G34" s="24"/>
      <c r="H34" s="25"/>
      <c r="I34" s="24">
        <v>3</v>
      </c>
      <c r="J34" s="25">
        <v>4950</v>
      </c>
      <c r="K34" s="29">
        <v>3</v>
      </c>
      <c r="L34" s="30">
        <v>20597.04</v>
      </c>
      <c r="M34" s="30">
        <f t="shared" si="1"/>
        <v>25547.04</v>
      </c>
      <c r="N34" s="31" t="s">
        <v>73</v>
      </c>
      <c r="O34" s="34"/>
    </row>
    <row r="35" ht="32" customHeight="1" spans="1:15">
      <c r="A35" s="23">
        <v>30</v>
      </c>
      <c r="B35" s="23" t="s">
        <v>74</v>
      </c>
      <c r="C35" s="24"/>
      <c r="D35" s="25"/>
      <c r="E35" s="26"/>
      <c r="F35" s="24"/>
      <c r="G35" s="24"/>
      <c r="H35" s="25"/>
      <c r="I35" s="24">
        <v>2</v>
      </c>
      <c r="J35" s="25">
        <v>3300</v>
      </c>
      <c r="K35" s="29"/>
      <c r="L35" s="30"/>
      <c r="M35" s="30">
        <f t="shared" si="1"/>
        <v>3300</v>
      </c>
      <c r="N35" s="31" t="s">
        <v>60</v>
      </c>
      <c r="O35" s="34"/>
    </row>
    <row r="36" ht="30" customHeight="1" spans="1:15">
      <c r="A36" s="23">
        <v>31</v>
      </c>
      <c r="B36" s="23" t="s">
        <v>75</v>
      </c>
      <c r="C36" s="24"/>
      <c r="D36" s="25"/>
      <c r="E36" s="26"/>
      <c r="F36" s="24"/>
      <c r="G36" s="24"/>
      <c r="H36" s="25"/>
      <c r="I36" s="24">
        <v>1</v>
      </c>
      <c r="J36" s="25">
        <v>1650</v>
      </c>
      <c r="K36" s="29"/>
      <c r="L36" s="30"/>
      <c r="M36" s="30">
        <f t="shared" si="1"/>
        <v>1650</v>
      </c>
      <c r="N36" s="31" t="s">
        <v>76</v>
      </c>
      <c r="O36" s="34"/>
    </row>
    <row r="37" ht="30" customHeight="1" spans="1:15">
      <c r="A37" s="23">
        <v>32</v>
      </c>
      <c r="B37" s="23" t="s">
        <v>77</v>
      </c>
      <c r="C37" s="24"/>
      <c r="D37" s="25"/>
      <c r="E37" s="26"/>
      <c r="F37" s="24"/>
      <c r="G37" s="24"/>
      <c r="H37" s="25"/>
      <c r="I37" s="24">
        <v>28</v>
      </c>
      <c r="J37" s="25">
        <v>121800</v>
      </c>
      <c r="K37" s="29">
        <v>28</v>
      </c>
      <c r="L37" s="30">
        <v>88985.4</v>
      </c>
      <c r="M37" s="30">
        <f t="shared" si="1"/>
        <v>210785.4</v>
      </c>
      <c r="N37" s="31" t="s">
        <v>24</v>
      </c>
      <c r="O37" s="34"/>
    </row>
    <row r="38" ht="30" customHeight="1" spans="1:15">
      <c r="A38" s="23" t="s">
        <v>78</v>
      </c>
      <c r="B38" s="23"/>
      <c r="C38" s="24">
        <f t="shared" ref="C38:M38" si="2">SUM(C6:C37)</f>
        <v>590</v>
      </c>
      <c r="D38" s="25">
        <f t="shared" si="2"/>
        <v>2800</v>
      </c>
      <c r="E38" s="26">
        <f t="shared" si="2"/>
        <v>297800</v>
      </c>
      <c r="F38" s="24">
        <f t="shared" si="2"/>
        <v>17</v>
      </c>
      <c r="G38" s="24">
        <f t="shared" si="2"/>
        <v>485</v>
      </c>
      <c r="H38" s="25">
        <f t="shared" si="2"/>
        <v>512900</v>
      </c>
      <c r="I38" s="24">
        <f t="shared" si="2"/>
        <v>379</v>
      </c>
      <c r="J38" s="25">
        <f t="shared" si="2"/>
        <v>648950</v>
      </c>
      <c r="K38" s="29">
        <f t="shared" si="2"/>
        <v>334</v>
      </c>
      <c r="L38" s="30">
        <f t="shared" si="2"/>
        <v>1193492.73</v>
      </c>
      <c r="M38" s="30">
        <f t="shared" si="2"/>
        <v>2653142.73</v>
      </c>
      <c r="N38" s="31"/>
      <c r="O38" s="15"/>
    </row>
  </sheetData>
  <mergeCells count="11">
    <mergeCell ref="A2:O2"/>
    <mergeCell ref="A3:B3"/>
    <mergeCell ref="C4:E4"/>
    <mergeCell ref="F4:H4"/>
    <mergeCell ref="I4:J4"/>
    <mergeCell ref="K4:L4"/>
    <mergeCell ref="A4:A5"/>
    <mergeCell ref="B4:B5"/>
    <mergeCell ref="M4:M5"/>
    <mergeCell ref="N4:N5"/>
    <mergeCell ref="O4:O5"/>
  </mergeCells>
  <pageMargins left="0.472222222222222" right="0.432638888888889" top="0.275" bottom="0.236111111111111" header="0.5" footer="0.236111111111111"/>
  <pageSetup paperSize="9" scale="7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云淡风清</cp:lastModifiedBy>
  <dcterms:created xsi:type="dcterms:W3CDTF">2023-05-12T11:15:00Z</dcterms:created>
  <dcterms:modified xsi:type="dcterms:W3CDTF">2023-12-15T07:08:44Z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