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Sheet2!$A$3:$Q$40</definedName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<sst xmlns="http://schemas.openxmlformats.org/spreadsheetml/2006/main" count="279" uniqueCount="111">
  <si>
    <t>附件</t>
  </si>
  <si>
    <t>广元市利州区2025年特岗教师招聘考试总成绩及入闱体检人员名单</t>
  </si>
  <si>
    <t>序号</t>
  </si>
  <si>
    <t>姓名</t>
  </si>
  <si>
    <t>岗位名称</t>
  </si>
  <si>
    <t>岗位编码</t>
  </si>
  <si>
    <t>招聘人数</t>
  </si>
  <si>
    <t>准考证号</t>
  </si>
  <si>
    <t>科目1名称</t>
  </si>
  <si>
    <t>科目1成绩</t>
  </si>
  <si>
    <t>科目2名称</t>
  </si>
  <si>
    <t>科目2成绩</t>
  </si>
  <si>
    <t>笔试综合成绩</t>
  </si>
  <si>
    <t>面试成绩</t>
  </si>
  <si>
    <t>技能测试成绩</t>
  </si>
  <si>
    <t>面试综合成绩</t>
  </si>
  <si>
    <t>考试总成绩</t>
  </si>
  <si>
    <t>排名</t>
  </si>
  <si>
    <t>是否入闱体检</t>
  </si>
  <si>
    <t>孙海燕</t>
  </si>
  <si>
    <t>小学语文</t>
  </si>
  <si>
    <t>107010201</t>
  </si>
  <si>
    <t>250706104</t>
  </si>
  <si>
    <t>公共基础</t>
  </si>
  <si>
    <t>语文</t>
  </si>
  <si>
    <t>是</t>
  </si>
  <si>
    <t>250707022</t>
  </si>
  <si>
    <t>250706124</t>
  </si>
  <si>
    <t>曾伟</t>
  </si>
  <si>
    <t>小学数学</t>
  </si>
  <si>
    <t>107010301</t>
  </si>
  <si>
    <t>250702719</t>
  </si>
  <si>
    <t>数学</t>
  </si>
  <si>
    <t>250701720</t>
  </si>
  <si>
    <t>250701713</t>
  </si>
  <si>
    <t>刘星利</t>
  </si>
  <si>
    <t>107010302</t>
  </si>
  <si>
    <t>250700623</t>
  </si>
  <si>
    <t>250700906</t>
  </si>
  <si>
    <t>250700627</t>
  </si>
  <si>
    <t>陈安祺</t>
  </si>
  <si>
    <t>107010303</t>
  </si>
  <si>
    <t>250700908</t>
  </si>
  <si>
    <t>250700526</t>
  </si>
  <si>
    <t>250700820</t>
  </si>
  <si>
    <t>庄玉龙</t>
  </si>
  <si>
    <t>107010304</t>
  </si>
  <si>
    <t>250702804</t>
  </si>
  <si>
    <t>250702001</t>
  </si>
  <si>
    <t>250701709</t>
  </si>
  <si>
    <t>周海心</t>
  </si>
  <si>
    <t>小学英语</t>
  </si>
  <si>
    <t>107010901</t>
  </si>
  <si>
    <t>250705224</t>
  </si>
  <si>
    <t>英语</t>
  </si>
  <si>
    <t>250705216</t>
  </si>
  <si>
    <t>250705806</t>
  </si>
  <si>
    <t>张梦月</t>
  </si>
  <si>
    <t>107010902</t>
  </si>
  <si>
    <t>250705911</t>
  </si>
  <si>
    <t>250703125</t>
  </si>
  <si>
    <t>250703204</t>
  </si>
  <si>
    <t>卢冰倩</t>
  </si>
  <si>
    <t>小学体育</t>
  </si>
  <si>
    <t>107011201</t>
  </si>
  <si>
    <t>250706410</t>
  </si>
  <si>
    <t>250706303</t>
  </si>
  <si>
    <t>250707019</t>
  </si>
  <si>
    <t>卢敏</t>
  </si>
  <si>
    <t>小学美术</t>
  </si>
  <si>
    <t>107011301</t>
  </si>
  <si>
    <t>250708917</t>
  </si>
  <si>
    <t>250708524</t>
  </si>
  <si>
    <t>250708529</t>
  </si>
  <si>
    <t>彭超菊</t>
  </si>
  <si>
    <t>初中语文</t>
  </si>
  <si>
    <t>207010201</t>
  </si>
  <si>
    <t>250708108</t>
  </si>
  <si>
    <t>250708319</t>
  </si>
  <si>
    <t>250708114</t>
  </si>
  <si>
    <t>楚筠筠</t>
  </si>
  <si>
    <t>207010202</t>
  </si>
  <si>
    <t>250708324</t>
  </si>
  <si>
    <t>250709704</t>
  </si>
  <si>
    <t>250709711</t>
  </si>
  <si>
    <t>250708126</t>
  </si>
  <si>
    <t>杨彬彬</t>
  </si>
  <si>
    <t>初中数学</t>
  </si>
  <si>
    <t>207010301</t>
  </si>
  <si>
    <t>250700708</t>
  </si>
  <si>
    <t>250701027</t>
  </si>
  <si>
    <t>250700630</t>
  </si>
  <si>
    <t>李俊杰</t>
  </si>
  <si>
    <t>初中物理</t>
  </si>
  <si>
    <t>207010401</t>
  </si>
  <si>
    <t>250703012</t>
  </si>
  <si>
    <t>物理</t>
  </si>
  <si>
    <t>250703019</t>
  </si>
  <si>
    <t>250703028</t>
  </si>
  <si>
    <t>梁雅洁</t>
  </si>
  <si>
    <t>初中英语</t>
  </si>
  <si>
    <t>207010901</t>
  </si>
  <si>
    <t>250703821</t>
  </si>
  <si>
    <t>250703827</t>
  </si>
  <si>
    <t>250703710</t>
  </si>
  <si>
    <t>王小林</t>
  </si>
  <si>
    <t>初中体育</t>
  </si>
  <si>
    <t>207011201</t>
  </si>
  <si>
    <t>250706427</t>
  </si>
  <si>
    <t>250706730</t>
  </si>
  <si>
    <t>250706617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</si>
</sst>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justify" vertical="center"/>
    </xf>
    <xf numFmtId="0" fontId="0" fillId="0" borderId="2" xfId="0" applyFill="1" applyBorder="1" applyAlignment="1">
      <alignment horizontal="justify" vertical="center"/>
    </xf>
    <xf numFmtId="176" fontId="0" fillId="0" borderId="1" xfId="0" applyNumberFormat="1" applyFill="1" applyBorder="1" applyAlignment="1">
      <alignment horizontal="justify" vertical="center"/>
    </xf>
    <xf numFmtId="0" fontId="0" fillId="0" borderId="1" xfId="0" applyNumberForma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9"/>
  <sheetViews>
    <sheetView tabSelected="1" workbookViewId="0">
      <pane ySplit="3" topLeftCell="A4" activePane="bottomLeft" state="frozen"/>
      <selection/>
      <selection pane="bottomLeft" activeCell="T8" sqref="T8"/>
    </sheetView>
  </sheetViews>
  <sheetFormatPr defaultColWidth="9" defaultRowHeight="13.5"/>
  <cols>
    <col min="1" max="1" width="5.75" customWidth="1"/>
    <col min="2" max="2" width="7.125" customWidth="1"/>
    <col min="3" max="3" width="9.125" customWidth="1"/>
    <col min="4" max="4" width="11" customWidth="1"/>
    <col min="5" max="5" width="9" customWidth="1"/>
    <col min="6" max="6" width="10.375" customWidth="1"/>
    <col min="7" max="7" width="11.125" customWidth="1"/>
    <col min="8" max="8" width="11.875" customWidth="1"/>
    <col min="9" max="9" width="13" customWidth="1"/>
    <col min="10" max="10" width="10.25" customWidth="1"/>
    <col min="11" max="11" width="13.25" customWidth="1"/>
    <col min="12" max="12" width="9.125" customWidth="1"/>
    <col min="13" max="14" width="12.875" customWidth="1"/>
    <col min="15" max="15" width="11.25" customWidth="1"/>
    <col min="16" max="16" width="9" customWidth="1"/>
    <col min="17" max="17" width="12.875" customWidth="1"/>
  </cols>
  <sheetData>
    <row r="1" s="1" customFormat="1" ht="14.25" spans="1:1">
      <c r="A1" s="3" t="s">
        <v>0</v>
      </c>
    </row>
    <row r="2" s="1" customFormat="1" ht="45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4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1" ht="24" customHeight="1" spans="1:17">
      <c r="A4" s="7">
        <v>1</v>
      </c>
      <c r="B4" s="7" t="s">
        <v>19</v>
      </c>
      <c r="C4" s="7" t="s">
        <v>20</v>
      </c>
      <c r="D4" s="7" t="s">
        <v>21</v>
      </c>
      <c r="E4" s="7">
        <v>1</v>
      </c>
      <c r="F4" s="7" t="s">
        <v>22</v>
      </c>
      <c r="G4" s="7" t="s">
        <v>23</v>
      </c>
      <c r="H4" s="7">
        <v>80.5</v>
      </c>
      <c r="I4" s="7" t="s">
        <v>24</v>
      </c>
      <c r="J4" s="7">
        <v>68</v>
      </c>
      <c r="K4" s="7">
        <v>74.25</v>
      </c>
      <c r="L4" s="7">
        <v>85.56</v>
      </c>
      <c r="M4" s="8"/>
      <c r="N4" s="9">
        <f>L4</f>
        <v>85.56</v>
      </c>
      <c r="O4" s="9">
        <f>K4*0.5+N4*0.5</f>
        <v>79.905</v>
      </c>
      <c r="P4" s="7">
        <v>1</v>
      </c>
      <c r="Q4" s="7" t="s">
        <v>25</v>
      </c>
    </row>
    <row r="5" s="2" customFormat="1" ht="24" customHeight="1" spans="1:17">
      <c r="A5" s="7">
        <v>2</v>
      </c>
      <c r="B5" s="7"/>
      <c r="C5" s="7" t="s">
        <v>20</v>
      </c>
      <c r="D5" s="7" t="s">
        <v>21</v>
      </c>
      <c r="E5" s="7">
        <v>1</v>
      </c>
      <c r="F5" s="7" t="s">
        <v>26</v>
      </c>
      <c r="G5" s="7" t="s">
        <v>23</v>
      </c>
      <c r="H5" s="7">
        <v>81.5</v>
      </c>
      <c r="I5" s="7" t="s">
        <v>24</v>
      </c>
      <c r="J5" s="7">
        <v>64.5</v>
      </c>
      <c r="K5" s="7">
        <v>73</v>
      </c>
      <c r="L5" s="7">
        <v>85.04</v>
      </c>
      <c r="M5" s="8"/>
      <c r="N5" s="9">
        <f>L5</f>
        <v>85.04</v>
      </c>
      <c r="O5" s="9">
        <f>K5*0.5+N5*0.5</f>
        <v>79.02</v>
      </c>
      <c r="P5" s="7">
        <v>2</v>
      </c>
      <c r="Q5" s="7"/>
    </row>
    <row r="6" s="2" customFormat="1" ht="24" customHeight="1" spans="1:17">
      <c r="A6" s="7">
        <v>3</v>
      </c>
      <c r="B6" s="7"/>
      <c r="C6" s="7" t="s">
        <v>20</v>
      </c>
      <c r="D6" s="7" t="s">
        <v>21</v>
      </c>
      <c r="E6" s="7">
        <v>1</v>
      </c>
      <c r="F6" s="7" t="s">
        <v>27</v>
      </c>
      <c r="G6" s="7" t="s">
        <v>23</v>
      </c>
      <c r="H6" s="7">
        <v>80</v>
      </c>
      <c r="I6" s="7" t="s">
        <v>24</v>
      </c>
      <c r="J6" s="7">
        <v>68</v>
      </c>
      <c r="K6" s="7">
        <v>74</v>
      </c>
      <c r="L6" s="7">
        <v>81.88</v>
      </c>
      <c r="M6" s="8"/>
      <c r="N6" s="9">
        <f>L6</f>
        <v>81.88</v>
      </c>
      <c r="O6" s="9">
        <f>K6*0.5+N6*0.5</f>
        <v>77.94</v>
      </c>
      <c r="P6" s="7">
        <v>3</v>
      </c>
      <c r="Q6" s="7"/>
    </row>
    <row r="7" s="2" customFormat="1" ht="24" customHeight="1" spans="1:17">
      <c r="A7" s="7">
        <v>4</v>
      </c>
      <c r="B7" s="7" t="s">
        <v>28</v>
      </c>
      <c r="C7" s="7" t="s">
        <v>29</v>
      </c>
      <c r="D7" s="7" t="s">
        <v>30</v>
      </c>
      <c r="E7" s="7">
        <v>1</v>
      </c>
      <c r="F7" s="7" t="s">
        <v>31</v>
      </c>
      <c r="G7" s="7" t="s">
        <v>23</v>
      </c>
      <c r="H7" s="7">
        <v>81</v>
      </c>
      <c r="I7" s="7" t="s">
        <v>32</v>
      </c>
      <c r="J7" s="7">
        <v>88.5</v>
      </c>
      <c r="K7" s="7">
        <v>84.75</v>
      </c>
      <c r="L7" s="7">
        <v>79.72</v>
      </c>
      <c r="M7" s="8"/>
      <c r="N7" s="9">
        <f>L7</f>
        <v>79.72</v>
      </c>
      <c r="O7" s="9">
        <f>K7*0.5+N7*0.5</f>
        <v>82.235</v>
      </c>
      <c r="P7" s="7">
        <v>1</v>
      </c>
      <c r="Q7" s="7" t="s">
        <v>25</v>
      </c>
    </row>
    <row r="8" s="2" customFormat="1" ht="24" customHeight="1" spans="1:17">
      <c r="A8" s="7">
        <v>5</v>
      </c>
      <c r="B8" s="7"/>
      <c r="C8" s="7" t="s">
        <v>29</v>
      </c>
      <c r="D8" s="7" t="s">
        <v>30</v>
      </c>
      <c r="E8" s="7">
        <v>1</v>
      </c>
      <c r="F8" s="7" t="s">
        <v>33</v>
      </c>
      <c r="G8" s="7" t="s">
        <v>23</v>
      </c>
      <c r="H8" s="7">
        <v>76.5</v>
      </c>
      <c r="I8" s="7" t="s">
        <v>32</v>
      </c>
      <c r="J8" s="7">
        <v>94</v>
      </c>
      <c r="K8" s="7">
        <v>85.25</v>
      </c>
      <c r="L8" s="7">
        <v>78.64</v>
      </c>
      <c r="M8" s="8"/>
      <c r="N8" s="9">
        <f>L8</f>
        <v>78.64</v>
      </c>
      <c r="O8" s="9">
        <f>K8*0.5+N8*0.5</f>
        <v>81.945</v>
      </c>
      <c r="P8" s="7">
        <v>2</v>
      </c>
      <c r="Q8" s="7"/>
    </row>
    <row r="9" s="2" customFormat="1" ht="24" customHeight="1" spans="1:17">
      <c r="A9" s="7">
        <v>6</v>
      </c>
      <c r="B9" s="7"/>
      <c r="C9" s="7" t="s">
        <v>29</v>
      </c>
      <c r="D9" s="7" t="s">
        <v>30</v>
      </c>
      <c r="E9" s="7">
        <v>1</v>
      </c>
      <c r="F9" s="7" t="s">
        <v>34</v>
      </c>
      <c r="G9" s="7" t="s">
        <v>23</v>
      </c>
      <c r="H9" s="7">
        <v>69</v>
      </c>
      <c r="I9" s="7" t="s">
        <v>32</v>
      </c>
      <c r="J9" s="7">
        <v>100</v>
      </c>
      <c r="K9" s="7">
        <v>84.5</v>
      </c>
      <c r="L9" s="7">
        <v>77.68</v>
      </c>
      <c r="M9" s="8"/>
      <c r="N9" s="9">
        <f t="shared" ref="N5:N24" si="0">L9</f>
        <v>77.68</v>
      </c>
      <c r="O9" s="9">
        <f t="shared" ref="O5:O24" si="1">K9*0.5+N9*0.5</f>
        <v>81.09</v>
      </c>
      <c r="P9" s="7">
        <v>3</v>
      </c>
      <c r="Q9" s="7"/>
    </row>
    <row r="10" s="2" customFormat="1" ht="24" customHeight="1" spans="1:17">
      <c r="A10" s="7">
        <v>7</v>
      </c>
      <c r="B10" s="7" t="s">
        <v>35</v>
      </c>
      <c r="C10" s="7" t="s">
        <v>29</v>
      </c>
      <c r="D10" s="7" t="s">
        <v>36</v>
      </c>
      <c r="E10" s="7">
        <v>1</v>
      </c>
      <c r="F10" s="7" t="s">
        <v>37</v>
      </c>
      <c r="G10" s="7" t="s">
        <v>23</v>
      </c>
      <c r="H10" s="7">
        <v>76.5</v>
      </c>
      <c r="I10" s="7" t="s">
        <v>32</v>
      </c>
      <c r="J10" s="7">
        <v>91</v>
      </c>
      <c r="K10" s="7">
        <v>83.75</v>
      </c>
      <c r="L10" s="7">
        <v>87.48</v>
      </c>
      <c r="M10" s="8"/>
      <c r="N10" s="9">
        <f t="shared" si="0"/>
        <v>87.48</v>
      </c>
      <c r="O10" s="9">
        <f t="shared" si="1"/>
        <v>85.615</v>
      </c>
      <c r="P10" s="7">
        <v>1</v>
      </c>
      <c r="Q10" s="7" t="s">
        <v>25</v>
      </c>
    </row>
    <row r="11" s="2" customFormat="1" ht="24" customHeight="1" spans="1:17">
      <c r="A11" s="7">
        <v>8</v>
      </c>
      <c r="B11" s="7"/>
      <c r="C11" s="7" t="s">
        <v>29</v>
      </c>
      <c r="D11" s="7" t="s">
        <v>36</v>
      </c>
      <c r="E11" s="7">
        <v>1</v>
      </c>
      <c r="F11" s="7" t="s">
        <v>38</v>
      </c>
      <c r="G11" s="7" t="s">
        <v>23</v>
      </c>
      <c r="H11" s="7">
        <v>81</v>
      </c>
      <c r="I11" s="7" t="s">
        <v>32</v>
      </c>
      <c r="J11" s="7">
        <v>90</v>
      </c>
      <c r="K11" s="7">
        <v>85.5</v>
      </c>
      <c r="L11" s="7">
        <v>83.62</v>
      </c>
      <c r="M11" s="8"/>
      <c r="N11" s="9">
        <f t="shared" si="0"/>
        <v>83.62</v>
      </c>
      <c r="O11" s="9">
        <f t="shared" si="1"/>
        <v>84.56</v>
      </c>
      <c r="P11" s="7">
        <v>2</v>
      </c>
      <c r="Q11" s="7"/>
    </row>
    <row r="12" s="2" customFormat="1" ht="24" customHeight="1" spans="1:17">
      <c r="A12" s="7">
        <v>9</v>
      </c>
      <c r="B12" s="7"/>
      <c r="C12" s="7" t="s">
        <v>29</v>
      </c>
      <c r="D12" s="7" t="s">
        <v>36</v>
      </c>
      <c r="E12" s="7">
        <v>1</v>
      </c>
      <c r="F12" s="7" t="s">
        <v>39</v>
      </c>
      <c r="G12" s="7" t="s">
        <v>23</v>
      </c>
      <c r="H12" s="7">
        <v>73</v>
      </c>
      <c r="I12" s="7" t="s">
        <v>32</v>
      </c>
      <c r="J12" s="7">
        <v>89</v>
      </c>
      <c r="K12" s="7">
        <v>81</v>
      </c>
      <c r="L12" s="7">
        <v>81.42</v>
      </c>
      <c r="M12" s="8"/>
      <c r="N12" s="9">
        <f t="shared" si="0"/>
        <v>81.42</v>
      </c>
      <c r="O12" s="9">
        <f t="shared" si="1"/>
        <v>81.21</v>
      </c>
      <c r="P12" s="7">
        <v>3</v>
      </c>
      <c r="Q12" s="7"/>
    </row>
    <row r="13" s="2" customFormat="1" ht="24" customHeight="1" spans="1:17">
      <c r="A13" s="7">
        <v>10</v>
      </c>
      <c r="B13" s="7" t="s">
        <v>40</v>
      </c>
      <c r="C13" s="7" t="s">
        <v>29</v>
      </c>
      <c r="D13" s="7" t="s">
        <v>41</v>
      </c>
      <c r="E13" s="7">
        <v>1</v>
      </c>
      <c r="F13" s="7" t="s">
        <v>42</v>
      </c>
      <c r="G13" s="7" t="s">
        <v>23</v>
      </c>
      <c r="H13" s="7">
        <v>81.5</v>
      </c>
      <c r="I13" s="7" t="s">
        <v>32</v>
      </c>
      <c r="J13" s="7">
        <v>91</v>
      </c>
      <c r="K13" s="7">
        <v>86.25</v>
      </c>
      <c r="L13" s="7">
        <v>81.56</v>
      </c>
      <c r="M13" s="8"/>
      <c r="N13" s="9">
        <f t="shared" si="0"/>
        <v>81.56</v>
      </c>
      <c r="O13" s="9">
        <f t="shared" si="1"/>
        <v>83.905</v>
      </c>
      <c r="P13" s="7">
        <v>1</v>
      </c>
      <c r="Q13" s="7" t="s">
        <v>25</v>
      </c>
    </row>
    <row r="14" s="2" customFormat="1" ht="24" customHeight="1" spans="1:17">
      <c r="A14" s="7">
        <v>11</v>
      </c>
      <c r="B14" s="7"/>
      <c r="C14" s="7" t="s">
        <v>29</v>
      </c>
      <c r="D14" s="7" t="s">
        <v>41</v>
      </c>
      <c r="E14" s="7">
        <v>1</v>
      </c>
      <c r="F14" s="7" t="s">
        <v>43</v>
      </c>
      <c r="G14" s="7" t="s">
        <v>23</v>
      </c>
      <c r="H14" s="7">
        <v>75.5</v>
      </c>
      <c r="I14" s="7" t="s">
        <v>32</v>
      </c>
      <c r="J14" s="7">
        <v>85</v>
      </c>
      <c r="K14" s="7">
        <v>80.25</v>
      </c>
      <c r="L14" s="7">
        <v>76.88</v>
      </c>
      <c r="M14" s="8"/>
      <c r="N14" s="9">
        <f t="shared" si="0"/>
        <v>76.88</v>
      </c>
      <c r="O14" s="9">
        <f t="shared" si="1"/>
        <v>78.565</v>
      </c>
      <c r="P14" s="7">
        <v>2</v>
      </c>
      <c r="Q14" s="7"/>
    </row>
    <row r="15" s="2" customFormat="1" ht="24" customHeight="1" spans="1:17">
      <c r="A15" s="7">
        <v>12</v>
      </c>
      <c r="B15" s="7"/>
      <c r="C15" s="7" t="s">
        <v>29</v>
      </c>
      <c r="D15" s="7" t="s">
        <v>41</v>
      </c>
      <c r="E15" s="7">
        <v>1</v>
      </c>
      <c r="F15" s="7" t="s">
        <v>44</v>
      </c>
      <c r="G15" s="7" t="s">
        <v>23</v>
      </c>
      <c r="H15" s="7">
        <v>71</v>
      </c>
      <c r="I15" s="7" t="s">
        <v>32</v>
      </c>
      <c r="J15" s="7">
        <v>86.5</v>
      </c>
      <c r="K15" s="7">
        <v>78.75</v>
      </c>
      <c r="L15" s="7">
        <v>76.48</v>
      </c>
      <c r="M15" s="8"/>
      <c r="N15" s="9">
        <f t="shared" si="0"/>
        <v>76.48</v>
      </c>
      <c r="O15" s="9">
        <f t="shared" si="1"/>
        <v>77.615</v>
      </c>
      <c r="P15" s="7">
        <v>3</v>
      </c>
      <c r="Q15" s="7"/>
    </row>
    <row r="16" s="2" customFormat="1" ht="24" customHeight="1" spans="1:17">
      <c r="A16" s="7">
        <v>13</v>
      </c>
      <c r="B16" s="7" t="s">
        <v>45</v>
      </c>
      <c r="C16" s="7" t="s">
        <v>29</v>
      </c>
      <c r="D16" s="7" t="s">
        <v>46</v>
      </c>
      <c r="E16" s="7">
        <v>1</v>
      </c>
      <c r="F16" s="7" t="s">
        <v>47</v>
      </c>
      <c r="G16" s="7" t="s">
        <v>23</v>
      </c>
      <c r="H16" s="7">
        <v>77.5</v>
      </c>
      <c r="I16" s="7" t="s">
        <v>32</v>
      </c>
      <c r="J16" s="7">
        <v>93</v>
      </c>
      <c r="K16" s="7">
        <v>85.25</v>
      </c>
      <c r="L16" s="7">
        <v>82.42</v>
      </c>
      <c r="M16" s="8"/>
      <c r="N16" s="9">
        <f t="shared" si="0"/>
        <v>82.42</v>
      </c>
      <c r="O16" s="9">
        <f t="shared" si="1"/>
        <v>83.835</v>
      </c>
      <c r="P16" s="7">
        <v>1</v>
      </c>
      <c r="Q16" s="7" t="s">
        <v>25</v>
      </c>
    </row>
    <row r="17" s="2" customFormat="1" ht="24" customHeight="1" spans="1:17">
      <c r="A17" s="7">
        <v>14</v>
      </c>
      <c r="B17" s="7"/>
      <c r="C17" s="7" t="s">
        <v>29</v>
      </c>
      <c r="D17" s="7" t="s">
        <v>46</v>
      </c>
      <c r="E17" s="7">
        <v>1</v>
      </c>
      <c r="F17" s="7" t="s">
        <v>48</v>
      </c>
      <c r="G17" s="7" t="s">
        <v>23</v>
      </c>
      <c r="H17" s="7">
        <v>77</v>
      </c>
      <c r="I17" s="7" t="s">
        <v>32</v>
      </c>
      <c r="J17" s="7">
        <v>99</v>
      </c>
      <c r="K17" s="7">
        <v>88</v>
      </c>
      <c r="L17" s="7">
        <v>76.36</v>
      </c>
      <c r="M17" s="8"/>
      <c r="N17" s="9">
        <f t="shared" si="0"/>
        <v>76.36</v>
      </c>
      <c r="O17" s="9">
        <f t="shared" si="1"/>
        <v>82.18</v>
      </c>
      <c r="P17" s="7">
        <v>2</v>
      </c>
      <c r="Q17" s="7"/>
    </row>
    <row r="18" s="2" customFormat="1" ht="24" customHeight="1" spans="1:17">
      <c r="A18" s="7">
        <v>15</v>
      </c>
      <c r="B18" s="7"/>
      <c r="C18" s="7" t="s">
        <v>29</v>
      </c>
      <c r="D18" s="7" t="s">
        <v>46</v>
      </c>
      <c r="E18" s="7">
        <v>1</v>
      </c>
      <c r="F18" s="7" t="s">
        <v>49</v>
      </c>
      <c r="G18" s="7" t="s">
        <v>23</v>
      </c>
      <c r="H18" s="7">
        <v>71</v>
      </c>
      <c r="I18" s="7" t="s">
        <v>32</v>
      </c>
      <c r="J18" s="7">
        <v>99</v>
      </c>
      <c r="K18" s="7">
        <v>85</v>
      </c>
      <c r="L18" s="7">
        <v>78.58</v>
      </c>
      <c r="M18" s="8"/>
      <c r="N18" s="9">
        <f t="shared" si="0"/>
        <v>78.58</v>
      </c>
      <c r="O18" s="9">
        <f t="shared" si="1"/>
        <v>81.79</v>
      </c>
      <c r="P18" s="7">
        <v>3</v>
      </c>
      <c r="Q18" s="7"/>
    </row>
    <row r="19" s="2" customFormat="1" ht="24" customHeight="1" spans="1:17">
      <c r="A19" s="7">
        <v>16</v>
      </c>
      <c r="B19" s="7" t="s">
        <v>50</v>
      </c>
      <c r="C19" s="7" t="s">
        <v>51</v>
      </c>
      <c r="D19" s="7" t="s">
        <v>52</v>
      </c>
      <c r="E19" s="7">
        <v>1</v>
      </c>
      <c r="F19" s="7" t="s">
        <v>53</v>
      </c>
      <c r="G19" s="7" t="s">
        <v>23</v>
      </c>
      <c r="H19" s="7">
        <v>78</v>
      </c>
      <c r="I19" s="7" t="s">
        <v>54</v>
      </c>
      <c r="J19" s="7">
        <v>89</v>
      </c>
      <c r="K19" s="7">
        <v>83.5</v>
      </c>
      <c r="L19" s="7">
        <v>80.93</v>
      </c>
      <c r="M19" s="8"/>
      <c r="N19" s="9">
        <f t="shared" si="0"/>
        <v>80.93</v>
      </c>
      <c r="O19" s="9">
        <f t="shared" si="1"/>
        <v>82.215</v>
      </c>
      <c r="P19" s="7">
        <v>1</v>
      </c>
      <c r="Q19" s="7" t="s">
        <v>25</v>
      </c>
    </row>
    <row r="20" s="2" customFormat="1" ht="24" customHeight="1" spans="1:17">
      <c r="A20" s="7">
        <v>17</v>
      </c>
      <c r="B20" s="7"/>
      <c r="C20" s="7" t="s">
        <v>51</v>
      </c>
      <c r="D20" s="7" t="s">
        <v>52</v>
      </c>
      <c r="E20" s="7">
        <v>1</v>
      </c>
      <c r="F20" s="7" t="s">
        <v>55</v>
      </c>
      <c r="G20" s="7" t="s">
        <v>23</v>
      </c>
      <c r="H20" s="7">
        <v>78</v>
      </c>
      <c r="I20" s="7" t="s">
        <v>54</v>
      </c>
      <c r="J20" s="7">
        <v>82.5</v>
      </c>
      <c r="K20" s="7">
        <v>80.25</v>
      </c>
      <c r="L20" s="7">
        <v>83.84</v>
      </c>
      <c r="M20" s="8"/>
      <c r="N20" s="9">
        <f t="shared" si="0"/>
        <v>83.84</v>
      </c>
      <c r="O20" s="9">
        <f t="shared" si="1"/>
        <v>82.045</v>
      </c>
      <c r="P20" s="7">
        <v>2</v>
      </c>
      <c r="Q20" s="7"/>
    </row>
    <row r="21" s="2" customFormat="1" ht="24" customHeight="1" spans="1:17">
      <c r="A21" s="7">
        <v>18</v>
      </c>
      <c r="B21" s="7"/>
      <c r="C21" s="7" t="s">
        <v>51</v>
      </c>
      <c r="D21" s="7" t="s">
        <v>52</v>
      </c>
      <c r="E21" s="7">
        <v>1</v>
      </c>
      <c r="F21" s="7" t="s">
        <v>56</v>
      </c>
      <c r="G21" s="7" t="s">
        <v>23</v>
      </c>
      <c r="H21" s="7">
        <v>82.5</v>
      </c>
      <c r="I21" s="7" t="s">
        <v>54</v>
      </c>
      <c r="J21" s="7">
        <v>72</v>
      </c>
      <c r="K21" s="7">
        <v>77.25</v>
      </c>
      <c r="L21" s="7">
        <v>85.84</v>
      </c>
      <c r="M21" s="8"/>
      <c r="N21" s="9">
        <f t="shared" si="0"/>
        <v>85.84</v>
      </c>
      <c r="O21" s="9">
        <f t="shared" si="1"/>
        <v>81.545</v>
      </c>
      <c r="P21" s="7">
        <v>3</v>
      </c>
      <c r="Q21" s="7"/>
    </row>
    <row r="22" s="2" customFormat="1" ht="24" customHeight="1" spans="1:17">
      <c r="A22" s="7">
        <v>19</v>
      </c>
      <c r="B22" s="7" t="s">
        <v>57</v>
      </c>
      <c r="C22" s="7" t="s">
        <v>51</v>
      </c>
      <c r="D22" s="7" t="s">
        <v>58</v>
      </c>
      <c r="E22" s="7">
        <v>1</v>
      </c>
      <c r="F22" s="7" t="s">
        <v>59</v>
      </c>
      <c r="G22" s="7" t="s">
        <v>23</v>
      </c>
      <c r="H22" s="7">
        <v>79.5</v>
      </c>
      <c r="I22" s="7" t="s">
        <v>54</v>
      </c>
      <c r="J22" s="7">
        <v>80.5</v>
      </c>
      <c r="K22" s="7">
        <v>80</v>
      </c>
      <c r="L22" s="7">
        <v>83.56</v>
      </c>
      <c r="M22" s="8"/>
      <c r="N22" s="9">
        <f t="shared" si="0"/>
        <v>83.56</v>
      </c>
      <c r="O22" s="9">
        <f t="shared" si="1"/>
        <v>81.78</v>
      </c>
      <c r="P22" s="7">
        <v>1</v>
      </c>
      <c r="Q22" s="7" t="s">
        <v>25</v>
      </c>
    </row>
    <row r="23" s="2" customFormat="1" ht="24" customHeight="1" spans="1:17">
      <c r="A23" s="7">
        <v>20</v>
      </c>
      <c r="B23" s="7"/>
      <c r="C23" s="7" t="s">
        <v>51</v>
      </c>
      <c r="D23" s="7" t="s">
        <v>58</v>
      </c>
      <c r="E23" s="7">
        <v>1</v>
      </c>
      <c r="F23" s="7" t="s">
        <v>60</v>
      </c>
      <c r="G23" s="7" t="s">
        <v>23</v>
      </c>
      <c r="H23" s="7">
        <v>70.5</v>
      </c>
      <c r="I23" s="7" t="s">
        <v>54</v>
      </c>
      <c r="J23" s="7">
        <v>79</v>
      </c>
      <c r="K23" s="7">
        <v>74.75</v>
      </c>
      <c r="L23" s="7">
        <v>83.33</v>
      </c>
      <c r="M23" s="8"/>
      <c r="N23" s="9">
        <f t="shared" si="0"/>
        <v>83.33</v>
      </c>
      <c r="O23" s="9">
        <f t="shared" si="1"/>
        <v>79.04</v>
      </c>
      <c r="P23" s="7">
        <v>2</v>
      </c>
      <c r="Q23" s="7"/>
    </row>
    <row r="24" s="2" customFormat="1" ht="24" customHeight="1" spans="1:17">
      <c r="A24" s="7">
        <v>21</v>
      </c>
      <c r="B24" s="7"/>
      <c r="C24" s="7" t="s">
        <v>51</v>
      </c>
      <c r="D24" s="7" t="s">
        <v>58</v>
      </c>
      <c r="E24" s="7">
        <v>1</v>
      </c>
      <c r="F24" s="7" t="s">
        <v>61</v>
      </c>
      <c r="G24" s="7" t="s">
        <v>23</v>
      </c>
      <c r="H24" s="7">
        <v>80.5</v>
      </c>
      <c r="I24" s="7" t="s">
        <v>54</v>
      </c>
      <c r="J24" s="7">
        <v>74</v>
      </c>
      <c r="K24" s="7">
        <v>77.25</v>
      </c>
      <c r="L24" s="7">
        <v>77</v>
      </c>
      <c r="M24" s="8"/>
      <c r="N24" s="9">
        <f t="shared" si="0"/>
        <v>77</v>
      </c>
      <c r="O24" s="9">
        <f t="shared" si="1"/>
        <v>77.125</v>
      </c>
      <c r="P24" s="7">
        <v>3</v>
      </c>
      <c r="Q24" s="7"/>
    </row>
    <row r="25" s="2" customFormat="1" ht="24" customHeight="1" spans="1:17">
      <c r="A25" s="7">
        <v>22</v>
      </c>
      <c r="B25" s="7" t="s">
        <v>62</v>
      </c>
      <c r="C25" s="7" t="s">
        <v>63</v>
      </c>
      <c r="D25" s="7" t="s">
        <v>64</v>
      </c>
      <c r="E25" s="7">
        <v>1</v>
      </c>
      <c r="F25" s="7" t="s">
        <v>65</v>
      </c>
      <c r="G25" s="7" t="s">
        <v>23</v>
      </c>
      <c r="H25" s="7">
        <v>70</v>
      </c>
      <c r="I25" s="7" t="s">
        <v>24</v>
      </c>
      <c r="J25" s="7">
        <v>56.5</v>
      </c>
      <c r="K25" s="7">
        <v>63.25</v>
      </c>
      <c r="L25" s="9">
        <v>82.8</v>
      </c>
      <c r="M25" s="7">
        <v>81.49</v>
      </c>
      <c r="N25" s="9">
        <f t="shared" ref="N25:N30" si="2">L25*0.6+M25*0.4</f>
        <v>82.276</v>
      </c>
      <c r="O25" s="9">
        <f t="shared" ref="O25:O30" si="3">K25*0.4+N25*0.6</f>
        <v>74.6656</v>
      </c>
      <c r="P25" s="7">
        <v>1</v>
      </c>
      <c r="Q25" s="7" t="s">
        <v>25</v>
      </c>
    </row>
    <row r="26" s="2" customFormat="1" ht="24" customHeight="1" spans="1:17">
      <c r="A26" s="7">
        <v>23</v>
      </c>
      <c r="B26" s="7"/>
      <c r="C26" s="7" t="s">
        <v>63</v>
      </c>
      <c r="D26" s="7" t="s">
        <v>64</v>
      </c>
      <c r="E26" s="7">
        <v>1</v>
      </c>
      <c r="F26" s="7" t="s">
        <v>66</v>
      </c>
      <c r="G26" s="7" t="s">
        <v>23</v>
      </c>
      <c r="H26" s="7">
        <v>67.5</v>
      </c>
      <c r="I26" s="7" t="s">
        <v>24</v>
      </c>
      <c r="J26" s="7">
        <v>56.5</v>
      </c>
      <c r="K26" s="7">
        <v>62</v>
      </c>
      <c r="L26" s="9">
        <v>85.01</v>
      </c>
      <c r="M26" s="7">
        <v>77.83</v>
      </c>
      <c r="N26" s="9">
        <f t="shared" si="2"/>
        <v>82.138</v>
      </c>
      <c r="O26" s="9">
        <f t="shared" si="3"/>
        <v>74.0828</v>
      </c>
      <c r="P26" s="7">
        <v>2</v>
      </c>
      <c r="Q26" s="7"/>
    </row>
    <row r="27" s="2" customFormat="1" ht="24" customHeight="1" spans="1:17">
      <c r="A27" s="7">
        <v>24</v>
      </c>
      <c r="B27" s="7"/>
      <c r="C27" s="7" t="s">
        <v>63</v>
      </c>
      <c r="D27" s="7" t="s">
        <v>64</v>
      </c>
      <c r="E27" s="7">
        <v>1</v>
      </c>
      <c r="F27" s="7" t="s">
        <v>67</v>
      </c>
      <c r="G27" s="7" t="s">
        <v>23</v>
      </c>
      <c r="H27" s="7">
        <v>73.5</v>
      </c>
      <c r="I27" s="7" t="s">
        <v>24</v>
      </c>
      <c r="J27" s="7">
        <v>48.5</v>
      </c>
      <c r="K27" s="7">
        <v>61</v>
      </c>
      <c r="L27" s="9">
        <v>83.81</v>
      </c>
      <c r="M27" s="7">
        <v>76.75</v>
      </c>
      <c r="N27" s="9">
        <f t="shared" si="2"/>
        <v>80.986</v>
      </c>
      <c r="O27" s="9">
        <f t="shared" si="3"/>
        <v>72.9916</v>
      </c>
      <c r="P27" s="7">
        <v>3</v>
      </c>
      <c r="Q27" s="7"/>
    </row>
    <row r="28" s="2" customFormat="1" ht="24" customHeight="1" spans="1:17">
      <c r="A28" s="7">
        <v>25</v>
      </c>
      <c r="B28" s="7" t="s">
        <v>68</v>
      </c>
      <c r="C28" s="7" t="s">
        <v>69</v>
      </c>
      <c r="D28" s="7" t="s">
        <v>70</v>
      </c>
      <c r="E28" s="7">
        <v>1</v>
      </c>
      <c r="F28" s="7" t="s">
        <v>71</v>
      </c>
      <c r="G28" s="7" t="s">
        <v>23</v>
      </c>
      <c r="H28" s="7">
        <v>84</v>
      </c>
      <c r="I28" s="7" t="s">
        <v>24</v>
      </c>
      <c r="J28" s="7">
        <v>68.5</v>
      </c>
      <c r="K28" s="7">
        <v>76.25</v>
      </c>
      <c r="L28" s="9">
        <v>84.6</v>
      </c>
      <c r="M28" s="7">
        <v>85.61</v>
      </c>
      <c r="N28" s="9">
        <f t="shared" si="2"/>
        <v>85.004</v>
      </c>
      <c r="O28" s="9">
        <f t="shared" si="3"/>
        <v>81.5024</v>
      </c>
      <c r="P28" s="7">
        <v>1</v>
      </c>
      <c r="Q28" s="7" t="s">
        <v>25</v>
      </c>
    </row>
    <row r="29" s="2" customFormat="1" ht="24" customHeight="1" spans="1:17">
      <c r="A29" s="7">
        <v>26</v>
      </c>
      <c r="B29" s="7"/>
      <c r="C29" s="7" t="s">
        <v>69</v>
      </c>
      <c r="D29" s="7" t="s">
        <v>70</v>
      </c>
      <c r="E29" s="7">
        <v>1</v>
      </c>
      <c r="F29" s="7" t="s">
        <v>72</v>
      </c>
      <c r="G29" s="7" t="s">
        <v>23</v>
      </c>
      <c r="H29" s="7">
        <v>79.5</v>
      </c>
      <c r="I29" s="7" t="s">
        <v>24</v>
      </c>
      <c r="J29" s="7">
        <v>70.5</v>
      </c>
      <c r="K29" s="7">
        <v>75</v>
      </c>
      <c r="L29" s="9">
        <v>84.81</v>
      </c>
      <c r="M29" s="7">
        <v>84.22</v>
      </c>
      <c r="N29" s="9">
        <f t="shared" si="2"/>
        <v>84.574</v>
      </c>
      <c r="O29" s="9">
        <f t="shared" si="3"/>
        <v>80.7444</v>
      </c>
      <c r="P29" s="7">
        <v>2</v>
      </c>
      <c r="Q29" s="7"/>
    </row>
    <row r="30" s="2" customFormat="1" ht="24" customHeight="1" spans="1:17">
      <c r="A30" s="7">
        <v>27</v>
      </c>
      <c r="B30" s="7"/>
      <c r="C30" s="7" t="s">
        <v>69</v>
      </c>
      <c r="D30" s="7" t="s">
        <v>70</v>
      </c>
      <c r="E30" s="7">
        <v>1</v>
      </c>
      <c r="F30" s="7" t="s">
        <v>73</v>
      </c>
      <c r="G30" s="7" t="s">
        <v>23</v>
      </c>
      <c r="H30" s="7">
        <v>84</v>
      </c>
      <c r="I30" s="7" t="s">
        <v>24</v>
      </c>
      <c r="J30" s="7">
        <v>66</v>
      </c>
      <c r="K30" s="7">
        <v>75</v>
      </c>
      <c r="L30" s="9">
        <v>84.01</v>
      </c>
      <c r="M30" s="7">
        <v>81.61</v>
      </c>
      <c r="N30" s="9">
        <f t="shared" si="2"/>
        <v>83.05</v>
      </c>
      <c r="O30" s="9">
        <f t="shared" si="3"/>
        <v>79.83</v>
      </c>
      <c r="P30" s="7">
        <v>3</v>
      </c>
      <c r="Q30" s="7"/>
    </row>
    <row r="31" s="2" customFormat="1" ht="24" customHeight="1" spans="1:17">
      <c r="A31" s="7">
        <v>28</v>
      </c>
      <c r="B31" s="7" t="s">
        <v>74</v>
      </c>
      <c r="C31" s="7" t="s">
        <v>75</v>
      </c>
      <c r="D31" s="7" t="s">
        <v>76</v>
      </c>
      <c r="E31" s="7">
        <v>1</v>
      </c>
      <c r="F31" s="7" t="s">
        <v>77</v>
      </c>
      <c r="G31" s="7" t="s">
        <v>23</v>
      </c>
      <c r="H31" s="7">
        <v>78.5</v>
      </c>
      <c r="I31" s="7" t="s">
        <v>24</v>
      </c>
      <c r="J31" s="7">
        <v>69.5</v>
      </c>
      <c r="K31" s="7">
        <v>74</v>
      </c>
      <c r="L31" s="7">
        <v>82.74</v>
      </c>
      <c r="M31" s="8"/>
      <c r="N31" s="9">
        <f>L31</f>
        <v>82.74</v>
      </c>
      <c r="O31" s="9">
        <f>K31*0.5+N31*0.5</f>
        <v>78.37</v>
      </c>
      <c r="P31" s="7">
        <v>1</v>
      </c>
      <c r="Q31" s="7" t="s">
        <v>25</v>
      </c>
    </row>
    <row r="32" s="2" customFormat="1" ht="24" customHeight="1" spans="1:17">
      <c r="A32" s="7">
        <v>29</v>
      </c>
      <c r="B32" s="7"/>
      <c r="C32" s="7" t="s">
        <v>75</v>
      </c>
      <c r="D32" s="7" t="s">
        <v>76</v>
      </c>
      <c r="E32" s="7">
        <v>1</v>
      </c>
      <c r="F32" s="7" t="s">
        <v>78</v>
      </c>
      <c r="G32" s="7" t="s">
        <v>23</v>
      </c>
      <c r="H32" s="7">
        <v>82</v>
      </c>
      <c r="I32" s="7" t="s">
        <v>24</v>
      </c>
      <c r="J32" s="7">
        <v>69.5</v>
      </c>
      <c r="K32" s="7">
        <v>75.75</v>
      </c>
      <c r="L32" s="7">
        <v>79.83</v>
      </c>
      <c r="M32" s="8"/>
      <c r="N32" s="9">
        <f>L32</f>
        <v>79.83</v>
      </c>
      <c r="O32" s="9">
        <f>K32*0.5+N32*0.5</f>
        <v>77.79</v>
      </c>
      <c r="P32" s="7">
        <v>2</v>
      </c>
      <c r="Q32" s="7"/>
    </row>
    <row r="33" s="2" customFormat="1" ht="24" customHeight="1" spans="1:17">
      <c r="A33" s="7">
        <v>30</v>
      </c>
      <c r="B33" s="7"/>
      <c r="C33" s="7" t="s">
        <v>75</v>
      </c>
      <c r="D33" s="7" t="s">
        <v>76</v>
      </c>
      <c r="E33" s="7">
        <v>1</v>
      </c>
      <c r="F33" s="7" t="s">
        <v>79</v>
      </c>
      <c r="G33" s="7" t="s">
        <v>23</v>
      </c>
      <c r="H33" s="7">
        <v>85.5</v>
      </c>
      <c r="I33" s="7" t="s">
        <v>24</v>
      </c>
      <c r="J33" s="7">
        <v>69</v>
      </c>
      <c r="K33" s="7">
        <v>77.25</v>
      </c>
      <c r="L33" s="7">
        <v>-1</v>
      </c>
      <c r="M33" s="8"/>
      <c r="N33" s="10">
        <f>L33</f>
        <v>-1</v>
      </c>
      <c r="O33" s="10">
        <v>-1</v>
      </c>
      <c r="P33" s="7"/>
      <c r="Q33" s="7"/>
    </row>
    <row r="34" s="2" customFormat="1" ht="24" customHeight="1" spans="1:17">
      <c r="A34" s="7">
        <v>31</v>
      </c>
      <c r="B34" s="7" t="s">
        <v>80</v>
      </c>
      <c r="C34" s="7" t="s">
        <v>75</v>
      </c>
      <c r="D34" s="7" t="s">
        <v>81</v>
      </c>
      <c r="E34" s="7">
        <v>1</v>
      </c>
      <c r="F34" s="7" t="s">
        <v>82</v>
      </c>
      <c r="G34" s="7" t="s">
        <v>23</v>
      </c>
      <c r="H34" s="7">
        <v>82.5</v>
      </c>
      <c r="I34" s="7" t="s">
        <v>24</v>
      </c>
      <c r="J34" s="7">
        <v>78.5</v>
      </c>
      <c r="K34" s="7">
        <v>80.5</v>
      </c>
      <c r="L34" s="7">
        <v>81.1</v>
      </c>
      <c r="M34" s="8"/>
      <c r="N34" s="9">
        <f t="shared" ref="N34:N44" si="4">L34</f>
        <v>81.1</v>
      </c>
      <c r="O34" s="9">
        <f t="shared" ref="O34:O44" si="5">K34*0.5+N34*0.5</f>
        <v>80.8</v>
      </c>
      <c r="P34" s="7">
        <v>1</v>
      </c>
      <c r="Q34" s="7" t="s">
        <v>25</v>
      </c>
    </row>
    <row r="35" s="2" customFormat="1" ht="24" customHeight="1" spans="1:17">
      <c r="A35" s="7">
        <v>32</v>
      </c>
      <c r="B35" s="7"/>
      <c r="C35" s="7" t="s">
        <v>75</v>
      </c>
      <c r="D35" s="7" t="s">
        <v>81</v>
      </c>
      <c r="E35" s="7">
        <v>1</v>
      </c>
      <c r="F35" s="7" t="s">
        <v>83</v>
      </c>
      <c r="G35" s="7" t="s">
        <v>23</v>
      </c>
      <c r="H35" s="7">
        <v>80</v>
      </c>
      <c r="I35" s="7" t="s">
        <v>24</v>
      </c>
      <c r="J35" s="7">
        <v>62</v>
      </c>
      <c r="K35" s="7">
        <v>71</v>
      </c>
      <c r="L35" s="7">
        <v>86.08</v>
      </c>
      <c r="M35" s="8"/>
      <c r="N35" s="9">
        <f t="shared" si="4"/>
        <v>86.08</v>
      </c>
      <c r="O35" s="9">
        <f t="shared" si="5"/>
        <v>78.54</v>
      </c>
      <c r="P35" s="7">
        <v>2</v>
      </c>
      <c r="Q35" s="7"/>
    </row>
    <row r="36" s="2" customFormat="1" ht="24" customHeight="1" spans="1:17">
      <c r="A36" s="7">
        <v>33</v>
      </c>
      <c r="B36" s="7"/>
      <c r="C36" s="7" t="s">
        <v>75</v>
      </c>
      <c r="D36" s="7" t="s">
        <v>81</v>
      </c>
      <c r="E36" s="7">
        <v>1</v>
      </c>
      <c r="F36" s="7" t="s">
        <v>84</v>
      </c>
      <c r="G36" s="7" t="s">
        <v>23</v>
      </c>
      <c r="H36" s="7">
        <v>69.5</v>
      </c>
      <c r="I36" s="7" t="s">
        <v>24</v>
      </c>
      <c r="J36" s="7">
        <v>71.5</v>
      </c>
      <c r="K36" s="7">
        <v>70.5</v>
      </c>
      <c r="L36" s="7">
        <v>82.56</v>
      </c>
      <c r="M36" s="8"/>
      <c r="N36" s="9">
        <f t="shared" si="4"/>
        <v>82.56</v>
      </c>
      <c r="O36" s="9">
        <f t="shared" si="5"/>
        <v>76.53</v>
      </c>
      <c r="P36" s="7">
        <v>3</v>
      </c>
      <c r="Q36" s="7"/>
    </row>
    <row r="37" s="2" customFormat="1" ht="24" customHeight="1" spans="1:17">
      <c r="A37" s="7">
        <v>34</v>
      </c>
      <c r="B37" s="7"/>
      <c r="C37" s="7" t="s">
        <v>75</v>
      </c>
      <c r="D37" s="7" t="s">
        <v>81</v>
      </c>
      <c r="E37" s="7">
        <v>1</v>
      </c>
      <c r="F37" s="7" t="s">
        <v>85</v>
      </c>
      <c r="G37" s="7" t="s">
        <v>23</v>
      </c>
      <c r="H37" s="7">
        <v>79.5</v>
      </c>
      <c r="I37" s="7" t="s">
        <v>24</v>
      </c>
      <c r="J37" s="7">
        <v>61.5</v>
      </c>
      <c r="K37" s="7">
        <v>70.5</v>
      </c>
      <c r="L37" s="7">
        <v>82.56</v>
      </c>
      <c r="M37" s="8"/>
      <c r="N37" s="9">
        <f t="shared" si="4"/>
        <v>82.56</v>
      </c>
      <c r="O37" s="9">
        <f t="shared" si="5"/>
        <v>76.53</v>
      </c>
      <c r="P37" s="7">
        <v>3</v>
      </c>
      <c r="Q37" s="7"/>
    </row>
    <row r="38" s="2" customFormat="1" ht="24" customHeight="1" spans="1:17">
      <c r="A38" s="7">
        <v>35</v>
      </c>
      <c r="B38" s="7" t="s">
        <v>86</v>
      </c>
      <c r="C38" s="7" t="s">
        <v>87</v>
      </c>
      <c r="D38" s="7" t="s">
        <v>88</v>
      </c>
      <c r="E38" s="7">
        <v>1</v>
      </c>
      <c r="F38" s="7" t="s">
        <v>89</v>
      </c>
      <c r="G38" s="7" t="s">
        <v>23</v>
      </c>
      <c r="H38" s="7">
        <v>77</v>
      </c>
      <c r="I38" s="7" t="s">
        <v>32</v>
      </c>
      <c r="J38" s="7">
        <v>96</v>
      </c>
      <c r="K38" s="7">
        <v>86.5</v>
      </c>
      <c r="L38" s="7">
        <v>78.16</v>
      </c>
      <c r="M38" s="8"/>
      <c r="N38" s="9">
        <f t="shared" si="4"/>
        <v>78.16</v>
      </c>
      <c r="O38" s="9">
        <f t="shared" si="5"/>
        <v>82.33</v>
      </c>
      <c r="P38" s="7">
        <v>1</v>
      </c>
      <c r="Q38" s="7" t="s">
        <v>25</v>
      </c>
    </row>
    <row r="39" s="2" customFormat="1" ht="24" customHeight="1" spans="1:17">
      <c r="A39" s="7">
        <v>36</v>
      </c>
      <c r="B39" s="7"/>
      <c r="C39" s="7" t="s">
        <v>87</v>
      </c>
      <c r="D39" s="7" t="s">
        <v>88</v>
      </c>
      <c r="E39" s="7">
        <v>1</v>
      </c>
      <c r="F39" s="7" t="s">
        <v>90</v>
      </c>
      <c r="G39" s="7" t="s">
        <v>23</v>
      </c>
      <c r="H39" s="7">
        <v>79.5</v>
      </c>
      <c r="I39" s="7" t="s">
        <v>32</v>
      </c>
      <c r="J39" s="7">
        <v>99</v>
      </c>
      <c r="K39" s="7">
        <v>89.25</v>
      </c>
      <c r="L39" s="7">
        <v>73.42</v>
      </c>
      <c r="M39" s="8"/>
      <c r="N39" s="9">
        <f t="shared" si="4"/>
        <v>73.42</v>
      </c>
      <c r="O39" s="9">
        <f t="shared" si="5"/>
        <v>81.335</v>
      </c>
      <c r="P39" s="7">
        <v>2</v>
      </c>
      <c r="Q39" s="7"/>
    </row>
    <row r="40" s="2" customFormat="1" ht="24" customHeight="1" spans="1:17">
      <c r="A40" s="7">
        <v>37</v>
      </c>
      <c r="B40" s="7"/>
      <c r="C40" s="7" t="s">
        <v>87</v>
      </c>
      <c r="D40" s="7" t="s">
        <v>88</v>
      </c>
      <c r="E40" s="7">
        <v>1</v>
      </c>
      <c r="F40" s="7" t="s">
        <v>91</v>
      </c>
      <c r="G40" s="7" t="s">
        <v>23</v>
      </c>
      <c r="H40" s="7">
        <v>69.5</v>
      </c>
      <c r="I40" s="7" t="s">
        <v>32</v>
      </c>
      <c r="J40" s="7">
        <v>97</v>
      </c>
      <c r="K40" s="7">
        <v>83.25</v>
      </c>
      <c r="L40" s="7">
        <v>-1</v>
      </c>
      <c r="M40" s="8"/>
      <c r="N40" s="7">
        <f>L40</f>
        <v>-1</v>
      </c>
      <c r="O40" s="10">
        <v>-1</v>
      </c>
      <c r="P40" s="7"/>
      <c r="Q40" s="7"/>
    </row>
    <row r="41" s="2" customFormat="1" ht="24" customHeight="1" spans="1:17">
      <c r="A41" s="7">
        <v>38</v>
      </c>
      <c r="B41" s="7" t="s">
        <v>92</v>
      </c>
      <c r="C41" s="7" t="s">
        <v>93</v>
      </c>
      <c r="D41" s="7" t="s">
        <v>94</v>
      </c>
      <c r="E41" s="7">
        <v>1</v>
      </c>
      <c r="F41" s="7" t="s">
        <v>95</v>
      </c>
      <c r="G41" s="7" t="s">
        <v>23</v>
      </c>
      <c r="H41" s="7">
        <v>64</v>
      </c>
      <c r="I41" s="7" t="s">
        <v>96</v>
      </c>
      <c r="J41" s="7">
        <v>87.5</v>
      </c>
      <c r="K41" s="7">
        <v>75.75</v>
      </c>
      <c r="L41" s="7">
        <v>81.74</v>
      </c>
      <c r="M41" s="8"/>
      <c r="N41" s="9">
        <f>L41</f>
        <v>81.74</v>
      </c>
      <c r="O41" s="9">
        <f>K41*0.5+N41*0.5</f>
        <v>78.745</v>
      </c>
      <c r="P41" s="7">
        <v>1</v>
      </c>
      <c r="Q41" s="7" t="s">
        <v>25</v>
      </c>
    </row>
    <row r="42" s="2" customFormat="1" ht="24" customHeight="1" spans="1:17">
      <c r="A42" s="7">
        <v>39</v>
      </c>
      <c r="B42" s="7"/>
      <c r="C42" s="7" t="s">
        <v>93</v>
      </c>
      <c r="D42" s="7" t="s">
        <v>94</v>
      </c>
      <c r="E42" s="7">
        <v>1</v>
      </c>
      <c r="F42" s="7" t="s">
        <v>97</v>
      </c>
      <c r="G42" s="7" t="s">
        <v>23</v>
      </c>
      <c r="H42" s="7">
        <v>58.5</v>
      </c>
      <c r="I42" s="7" t="s">
        <v>96</v>
      </c>
      <c r="J42" s="7">
        <v>87.5</v>
      </c>
      <c r="K42" s="7">
        <v>73</v>
      </c>
      <c r="L42" s="7">
        <v>77.66</v>
      </c>
      <c r="M42" s="8"/>
      <c r="N42" s="9">
        <f>L42</f>
        <v>77.66</v>
      </c>
      <c r="O42" s="9">
        <f>K42*0.5+N42*0.5</f>
        <v>75.33</v>
      </c>
      <c r="P42" s="7">
        <v>2</v>
      </c>
      <c r="Q42" s="7"/>
    </row>
    <row r="43" s="2" customFormat="1" ht="24" customHeight="1" spans="1:17">
      <c r="A43" s="7">
        <v>40</v>
      </c>
      <c r="B43" s="7"/>
      <c r="C43" s="7" t="s">
        <v>93</v>
      </c>
      <c r="D43" s="7" t="s">
        <v>94</v>
      </c>
      <c r="E43" s="7">
        <v>1</v>
      </c>
      <c r="F43" s="7" t="s">
        <v>98</v>
      </c>
      <c r="G43" s="7" t="s">
        <v>23</v>
      </c>
      <c r="H43" s="7">
        <v>62</v>
      </c>
      <c r="I43" s="7" t="s">
        <v>96</v>
      </c>
      <c r="J43" s="7">
        <v>68</v>
      </c>
      <c r="K43" s="7">
        <v>65</v>
      </c>
      <c r="L43" s="7">
        <v>-1</v>
      </c>
      <c r="M43" s="8"/>
      <c r="N43" s="10">
        <v>-1</v>
      </c>
      <c r="O43" s="10">
        <v>-1</v>
      </c>
      <c r="P43" s="7"/>
      <c r="Q43" s="7"/>
    </row>
    <row r="44" s="2" customFormat="1" ht="24" customHeight="1" spans="1:17">
      <c r="A44" s="7">
        <v>41</v>
      </c>
      <c r="B44" s="7" t="s">
        <v>99</v>
      </c>
      <c r="C44" s="7" t="s">
        <v>100</v>
      </c>
      <c r="D44" s="7" t="s">
        <v>101</v>
      </c>
      <c r="E44" s="7">
        <v>1</v>
      </c>
      <c r="F44" s="7" t="s">
        <v>102</v>
      </c>
      <c r="G44" s="7" t="s">
        <v>23</v>
      </c>
      <c r="H44" s="7">
        <v>79</v>
      </c>
      <c r="I44" s="7" t="s">
        <v>54</v>
      </c>
      <c r="J44" s="7">
        <v>76.5</v>
      </c>
      <c r="K44" s="7">
        <v>77.75</v>
      </c>
      <c r="L44" s="7">
        <v>83.74</v>
      </c>
      <c r="M44" s="8"/>
      <c r="N44" s="9">
        <f>L44</f>
        <v>83.74</v>
      </c>
      <c r="O44" s="9">
        <f>K44*0.5+N44*0.5</f>
        <v>80.745</v>
      </c>
      <c r="P44" s="7">
        <v>1</v>
      </c>
      <c r="Q44" s="7" t="s">
        <v>25</v>
      </c>
    </row>
    <row r="45" s="2" customFormat="1" ht="24" customHeight="1" spans="1:17">
      <c r="A45" s="7">
        <v>42</v>
      </c>
      <c r="B45" s="7"/>
      <c r="C45" s="7" t="s">
        <v>100</v>
      </c>
      <c r="D45" s="7" t="s">
        <v>101</v>
      </c>
      <c r="E45" s="7">
        <v>1</v>
      </c>
      <c r="F45" s="7" t="s">
        <v>103</v>
      </c>
      <c r="G45" s="7" t="s">
        <v>23</v>
      </c>
      <c r="H45" s="7">
        <v>76.5</v>
      </c>
      <c r="I45" s="7" t="s">
        <v>54</v>
      </c>
      <c r="J45" s="7">
        <v>77.5</v>
      </c>
      <c r="K45" s="7">
        <v>77</v>
      </c>
      <c r="L45" s="7">
        <v>81.51</v>
      </c>
      <c r="M45" s="8"/>
      <c r="N45" s="9">
        <f>L45</f>
        <v>81.51</v>
      </c>
      <c r="O45" s="9">
        <f>K45*0.5+N45*0.5</f>
        <v>79.255</v>
      </c>
      <c r="P45" s="7">
        <v>2</v>
      </c>
      <c r="Q45" s="7"/>
    </row>
    <row r="46" s="2" customFormat="1" ht="24" customHeight="1" spans="1:17">
      <c r="A46" s="7">
        <v>43</v>
      </c>
      <c r="B46" s="7"/>
      <c r="C46" s="7" t="s">
        <v>100</v>
      </c>
      <c r="D46" s="7" t="s">
        <v>101</v>
      </c>
      <c r="E46" s="7">
        <v>1</v>
      </c>
      <c r="F46" s="7" t="s">
        <v>104</v>
      </c>
      <c r="G46" s="7" t="s">
        <v>23</v>
      </c>
      <c r="H46" s="7">
        <v>73</v>
      </c>
      <c r="I46" s="7" t="s">
        <v>54</v>
      </c>
      <c r="J46" s="7">
        <v>82.5</v>
      </c>
      <c r="K46" s="7">
        <v>77.75</v>
      </c>
      <c r="L46" s="7">
        <v>79.91</v>
      </c>
      <c r="M46" s="8"/>
      <c r="N46" s="9">
        <f>L46</f>
        <v>79.91</v>
      </c>
      <c r="O46" s="9">
        <f>K46*0.5+N46*0.5</f>
        <v>78.83</v>
      </c>
      <c r="P46" s="7">
        <v>3</v>
      </c>
      <c r="Q46" s="7"/>
    </row>
    <row r="47" s="2" customFormat="1" ht="24" customHeight="1" spans="1:17">
      <c r="A47" s="7">
        <v>44</v>
      </c>
      <c r="B47" s="7" t="s">
        <v>105</v>
      </c>
      <c r="C47" s="7" t="s">
        <v>106</v>
      </c>
      <c r="D47" s="7" t="s">
        <v>107</v>
      </c>
      <c r="E47" s="7">
        <v>1</v>
      </c>
      <c r="F47" s="7" t="s">
        <v>108</v>
      </c>
      <c r="G47" s="7" t="s">
        <v>23</v>
      </c>
      <c r="H47" s="7">
        <v>72.5</v>
      </c>
      <c r="I47" s="7" t="s">
        <v>24</v>
      </c>
      <c r="J47" s="7">
        <v>62</v>
      </c>
      <c r="K47" s="7">
        <v>67.25</v>
      </c>
      <c r="L47" s="9">
        <v>86.62</v>
      </c>
      <c r="M47" s="7">
        <v>82.73</v>
      </c>
      <c r="N47" s="9">
        <f>L47*0.6+M47*0.4</f>
        <v>85.064</v>
      </c>
      <c r="O47" s="9">
        <f>K47*0.4+N47*0.6</f>
        <v>77.9384</v>
      </c>
      <c r="P47" s="7">
        <v>1</v>
      </c>
      <c r="Q47" s="7" t="s">
        <v>25</v>
      </c>
    </row>
    <row r="48" s="2" customFormat="1" ht="24" customHeight="1" spans="1:17">
      <c r="A48" s="7">
        <v>45</v>
      </c>
      <c r="B48" s="7"/>
      <c r="C48" s="7" t="s">
        <v>106</v>
      </c>
      <c r="D48" s="7" t="s">
        <v>107</v>
      </c>
      <c r="E48" s="7">
        <v>1</v>
      </c>
      <c r="F48" s="7" t="s">
        <v>109</v>
      </c>
      <c r="G48" s="7" t="s">
        <v>23</v>
      </c>
      <c r="H48" s="7">
        <v>74.5</v>
      </c>
      <c r="I48" s="7" t="s">
        <v>24</v>
      </c>
      <c r="J48" s="7">
        <v>65</v>
      </c>
      <c r="K48" s="7">
        <v>69.75</v>
      </c>
      <c r="L48" s="9">
        <v>84.22</v>
      </c>
      <c r="M48" s="7">
        <v>78.32</v>
      </c>
      <c r="N48" s="9">
        <f>L48*0.6+M48*0.4</f>
        <v>81.86</v>
      </c>
      <c r="O48" s="9">
        <f>K48*0.4+N48*0.6</f>
        <v>77.016</v>
      </c>
      <c r="P48" s="7">
        <v>2</v>
      </c>
      <c r="Q48" s="7"/>
    </row>
    <row r="49" s="2" customFormat="1" ht="24" customHeight="1" spans="1:17">
      <c r="A49" s="7">
        <v>46</v>
      </c>
      <c r="B49" s="7"/>
      <c r="C49" s="7" t="s">
        <v>106</v>
      </c>
      <c r="D49" s="7" t="s">
        <v>107</v>
      </c>
      <c r="E49" s="7">
        <v>1</v>
      </c>
      <c r="F49" s="7" t="s">
        <v>110</v>
      </c>
      <c r="G49" s="7" t="s">
        <v>23</v>
      </c>
      <c r="H49" s="7">
        <v>79.5</v>
      </c>
      <c r="I49" s="7" t="s">
        <v>24</v>
      </c>
      <c r="J49" s="7">
        <v>58.5</v>
      </c>
      <c r="K49" s="7">
        <v>69</v>
      </c>
      <c r="L49" s="9">
        <v>83.81</v>
      </c>
      <c r="M49" s="7">
        <v>79.75</v>
      </c>
      <c r="N49" s="9">
        <f>L49*0.6+M49*0.4</f>
        <v>82.186</v>
      </c>
      <c r="O49" s="9">
        <f>K49*0.4+N49*0.6</f>
        <v>76.9116</v>
      </c>
      <c r="P49" s="7">
        <v>3</v>
      </c>
      <c r="Q49" s="7"/>
    </row>
  </sheetData>
  <sheetProtection algorithmName="SHA-512" hashValue="JCzeIPyr/E7Ex74/ozRiTooj2GixYDK5zHfA0YcNvJTZxNOQomfPCc8RKOJW3FY39dZvZTRlR1Dzmkx8FXYBUg==" saltValue="H6YVNYY0NKoOhVnziHxqCg==" spinCount="100000" sheet="1" objects="1"/>
  <sortState ref="A2:Q46">
    <sortCondition ref="O43" descending="1"/>
  </sortState>
  <mergeCells count="1">
    <mergeCell ref="A2:Q2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Café.</cp:lastModifiedBy>
  <dcterms:created xsi:type="dcterms:W3CDTF">2025-07-14T04:57:00Z</dcterms:created>
  <dcterms:modified xsi:type="dcterms:W3CDTF">2025-08-11T09:06:42Z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1973DD09C0DD4D0397CE7830E61F7017_13</vt:lpwstr>
  </property>
  <property fmtid="{D5CDD505-2E9C-101B-9397-08002B2CF9AE}" pid="3" name="KSOProductBuildVer">
    <vt:lpwstr>2052-12.1.0.22175</vt:lpwstr>
  </property>
</Properties>
</file>