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明细表" sheetId="2" r:id="rId1"/>
  </sheets>
  <definedNames>
    <definedName name="_xlnm._FilterDatabase" localSheetId="0" hidden="1">明细表!$A$4:$T$40</definedName>
    <definedName name="_xlnm.Print_Titles" localSheetId="0">明细表!$2:$5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<sst xmlns="http://schemas.openxmlformats.org/spreadsheetml/2006/main" count="66" uniqueCount="53">
  <si>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附件1</t>
  </si>
  <si>
    <t>广元市利州区2025年12月区级公益性岗位补贴明细表</t>
  </si>
  <si>
    <t>序号</t>
  </si>
  <si>
    <t>申报单位</t>
  </si>
  <si>
    <t>乡村公益性岗位</t>
  </si>
  <si>
    <t>城镇公益性岗位</t>
  </si>
  <si>
    <t>实际补贴     合计金额（元）</t>
  </si>
  <si>
    <t>补贴标准（元）</t>
  </si>
  <si>
    <t>乡村保洁员</t>
  </si>
  <si>
    <t>乡村协理员</t>
  </si>
  <si>
    <t>意外险</t>
  </si>
  <si>
    <t>乡镇（街道）        城镇协理员</t>
  </si>
  <si>
    <t>其他部门</t>
  </si>
  <si>
    <t>社保补贴</t>
  </si>
  <si>
    <t>1-9月社保补贴调标补差</t>
  </si>
  <si>
    <t>补贴人数</t>
  </si>
  <si>
    <t>小计金额（元）</t>
  </si>
  <si>
    <t>其中涉军人员</t>
  </si>
  <si>
    <t>广元市利州区宝轮镇人民政府</t>
  </si>
  <si>
    <t>广元市利州区三堆镇人民政府</t>
  </si>
  <si>
    <t>广元市利州区大石镇人民政府</t>
  </si>
  <si>
    <t>广元市利州区荣山镇人民政府</t>
  </si>
  <si>
    <t>广元市利州区龙潭乡人民政府</t>
  </si>
  <si>
    <t>广元市利州区金洞乡人民政府</t>
  </si>
  <si>
    <t>广元市利州区白朝乡人民政府</t>
  </si>
  <si>
    <t>广元市利州区人民政府嘉陵街道办事处</t>
  </si>
  <si>
    <t>广元市利州区人民政府东坝街道办事处</t>
  </si>
  <si>
    <t>广元市利州区人民政府河西街道办事处</t>
  </si>
  <si>
    <t>广元市利州区人民政府河西街道办事处（去产能）</t>
  </si>
  <si>
    <t>广元市利州区人民政府南河街道办事处</t>
  </si>
  <si>
    <t>广元市利州区人民政府雪峰街道办事处</t>
  </si>
  <si>
    <t>广元市利州区人民政府上西街道办事处</t>
  </si>
  <si>
    <t>广元市利州区人民政府万缘街道办事处</t>
  </si>
  <si>
    <t>广元市利州区环境卫生事务中心</t>
  </si>
  <si>
    <t>广元市公安局利州区分局</t>
  </si>
  <si>
    <t>四川万润人力资源服务有限公司</t>
  </si>
  <si>
    <t>广元市利州区文化广播电视体育和旅游局</t>
  </si>
  <si>
    <t>广元市利州区统计局</t>
  </si>
  <si>
    <t>广元市利州区融媒体中心</t>
  </si>
  <si>
    <t>中国共产党广元市利州区委员会宣传部</t>
  </si>
  <si>
    <t>广元军供站</t>
  </si>
  <si>
    <t>广元市利州区嘉陵片区零散工集散服务中心</t>
  </si>
  <si>
    <t>广元市利州区南河片区零散工集散服务中心</t>
  </si>
  <si>
    <t>广元市利州区上西片区零散工集散服务中心</t>
  </si>
  <si>
    <t>广元市利州区雪峰片区零散工集散服务中心</t>
  </si>
  <si>
    <t>广元市利州区综合行政执法局</t>
  </si>
  <si>
    <t>广元市利州区新的社会阶层人士联谊会</t>
  </si>
  <si>
    <t>广元市人才交流中心</t>
  </si>
  <si>
    <t>广元市利州区市场监督管理局</t>
  </si>
  <si>
    <t>广元市利州区档案馆</t>
  </si>
  <si>
    <t>中国共产党广元市利州区委员政法委员会</t>
  </si>
  <si>
    <t>广元市利州区商务局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</si>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</sst>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新宋体"/>
      <charset val="134"/>
    </font>
    <font>
      <b/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1"/>
  <sheetViews>
    <sheetView tabSelected="1" workbookViewId="0">
      <pane ySplit="5" topLeftCell="A6" activePane="bottomLeft" state="frozen"/>
      <selection/>
      <selection pane="bottomLeft" activeCell="W10" sqref="W10"/>
    </sheetView>
  </sheetViews>
  <sheetFormatPr defaultColWidth="9" defaultRowHeight="13.5"/>
  <cols>
    <col min="1" max="1" width="4.875" style="1" customWidth="1"/>
    <col min="2" max="2" width="32.375" style="1" customWidth="1"/>
    <col min="3" max="3" width="8.625" style="7" customWidth="1"/>
    <col min="4" max="4" width="4.875" style="8" customWidth="1"/>
    <col min="5" max="5" width="11.375" style="7" customWidth="1"/>
    <col min="6" max="6" width="5.375" style="8" customWidth="1"/>
    <col min="7" max="7" width="11.125" style="7" customWidth="1"/>
    <col min="8" max="8" width="5" style="8" customWidth="1"/>
    <col min="9" max="9" width="10.875" style="7" customWidth="1"/>
    <col min="10" max="10" width="8.875" style="7" customWidth="1"/>
    <col min="11" max="11" width="4.75" style="8" customWidth="1"/>
    <col min="12" max="12" width="4.13333333333333" style="8" customWidth="1"/>
    <col min="13" max="13" width="11.375" style="7" customWidth="1"/>
    <col min="14" max="14" width="4.75" style="8" customWidth="1"/>
    <col min="15" max="15" width="10.875" style="7" customWidth="1"/>
    <col min="16" max="16" width="5.5" style="8" customWidth="1"/>
    <col min="17" max="17" width="11.375" style="7" customWidth="1"/>
    <col min="18" max="18" width="4.5" style="8" customWidth="1"/>
    <col min="19" max="19" width="10.5" style="7" customWidth="1"/>
    <col min="20" max="20" width="13" style="7" customWidth="1"/>
    <col min="21" max="16384" width="9" style="1"/>
  </cols>
  <sheetData>
    <row r="1" s="1" customFormat="1" ht="33" customHeight="1" spans="1:20">
      <c r="A1" s="9" t="s">
        <v>0</v>
      </c>
      <c r="B1" s="10"/>
      <c r="C1" s="11"/>
      <c r="D1" s="12"/>
      <c r="E1" s="11"/>
      <c r="F1" s="12"/>
      <c r="G1" s="11"/>
      <c r="H1" s="11"/>
      <c r="I1" s="11"/>
      <c r="J1" s="11"/>
      <c r="K1" s="12"/>
      <c r="L1" s="12"/>
      <c r="M1" s="11"/>
      <c r="N1" s="12"/>
      <c r="O1" s="11"/>
      <c r="P1" s="12"/>
      <c r="Q1" s="11"/>
      <c r="R1" s="12"/>
      <c r="S1" s="11"/>
      <c r="T1" s="11"/>
    </row>
    <row r="2" s="2" customFormat="1" ht="54" customHeight="1" spans="1:20">
      <c r="A2" s="13" t="s">
        <v>1</v>
      </c>
      <c r="B2" s="13"/>
      <c r="C2" s="14"/>
      <c r="D2" s="15"/>
      <c r="E2" s="14"/>
      <c r="F2" s="15"/>
      <c r="G2" s="14"/>
      <c r="H2" s="14"/>
      <c r="I2" s="14"/>
      <c r="J2" s="14"/>
      <c r="K2" s="15"/>
      <c r="L2" s="15"/>
      <c r="M2" s="14"/>
      <c r="N2" s="15"/>
      <c r="O2" s="14"/>
      <c r="P2" s="15"/>
      <c r="Q2" s="14"/>
      <c r="R2" s="15"/>
      <c r="S2" s="14"/>
      <c r="T2" s="14"/>
    </row>
    <row r="3" s="3" customFormat="1" ht="32" customHeight="1" spans="1:20">
      <c r="A3" s="16" t="s">
        <v>2</v>
      </c>
      <c r="B3" s="16" t="s">
        <v>3</v>
      </c>
      <c r="C3" s="17" t="s">
        <v>4</v>
      </c>
      <c r="D3" s="18"/>
      <c r="E3" s="18"/>
      <c r="F3" s="18"/>
      <c r="G3" s="18"/>
      <c r="H3" s="18"/>
      <c r="I3" s="19"/>
      <c r="J3" s="20" t="s">
        <v>5</v>
      </c>
      <c r="K3" s="21"/>
      <c r="L3" s="21"/>
      <c r="M3" s="21"/>
      <c r="N3" s="21"/>
      <c r="O3" s="21"/>
      <c r="P3" s="21"/>
      <c r="Q3" s="21"/>
      <c r="R3" s="21"/>
      <c r="S3" s="22"/>
      <c r="T3" s="19" t="s">
        <v>6</v>
      </c>
    </row>
    <row r="4" s="3" customFormat="1" ht="39" customHeight="1" spans="1:20">
      <c r="A4" s="16"/>
      <c r="B4" s="16"/>
      <c r="C4" s="23" t="s">
        <v>7</v>
      </c>
      <c r="D4" s="24" t="s">
        <v>8</v>
      </c>
      <c r="E4" s="25"/>
      <c r="F4" s="24" t="s">
        <v>9</v>
      </c>
      <c r="G4" s="17"/>
      <c r="H4" s="17" t="s">
        <v>10</v>
      </c>
      <c r="I4" s="18"/>
      <c r="J4" s="25" t="s">
        <v>7</v>
      </c>
      <c r="K4" s="24" t="s">
        <v>11</v>
      </c>
      <c r="L4" s="24"/>
      <c r="M4" s="25"/>
      <c r="N4" s="24" t="s">
        <v>12</v>
      </c>
      <c r="O4" s="25"/>
      <c r="P4" s="24" t="s">
        <v>13</v>
      </c>
      <c r="Q4" s="25"/>
      <c r="R4" s="24" t="s">
        <v>14</v>
      </c>
      <c r="S4" s="24"/>
      <c r="T4" s="19"/>
    </row>
    <row r="5" s="3" customFormat="1" ht="51" customHeight="1" spans="1:20">
      <c r="A5" s="16"/>
      <c r="B5" s="16"/>
      <c r="C5" s="26"/>
      <c r="D5" s="24" t="s">
        <v>15</v>
      </c>
      <c r="E5" s="25" t="s">
        <v>16</v>
      </c>
      <c r="F5" s="24" t="s">
        <v>15</v>
      </c>
      <c r="G5" s="17" t="s">
        <v>16</v>
      </c>
      <c r="H5" s="17" t="s">
        <v>15</v>
      </c>
      <c r="I5" s="17" t="s">
        <v>16</v>
      </c>
      <c r="J5" s="25"/>
      <c r="K5" s="24" t="s">
        <v>15</v>
      </c>
      <c r="L5" s="24" t="s">
        <v>17</v>
      </c>
      <c r="M5" s="25" t="s">
        <v>16</v>
      </c>
      <c r="N5" s="24" t="s">
        <v>15</v>
      </c>
      <c r="O5" s="25" t="s">
        <v>16</v>
      </c>
      <c r="P5" s="24" t="s">
        <v>15</v>
      </c>
      <c r="Q5" s="25" t="s">
        <v>16</v>
      </c>
      <c r="R5" s="24" t="s">
        <v>15</v>
      </c>
      <c r="S5" s="25" t="s">
        <v>16</v>
      </c>
      <c r="T5" s="19"/>
    </row>
    <row r="6" s="3" customFormat="1" ht="36" customHeight="1" spans="1:20">
      <c r="A6" s="27">
        <v>1</v>
      </c>
      <c r="B6" s="27" t="s">
        <v>18</v>
      </c>
      <c r="C6" s="28">
        <v>500</v>
      </c>
      <c r="D6" s="29">
        <v>107</v>
      </c>
      <c r="E6" s="28">
        <f t="shared" ref="E6:E13" si="0">C6*D6</f>
        <v>53500</v>
      </c>
      <c r="F6" s="29">
        <v>44</v>
      </c>
      <c r="G6" s="28">
        <f t="shared" ref="G6:G13" si="1">C6*F6</f>
        <v>22000</v>
      </c>
      <c r="H6" s="29">
        <v>6</v>
      </c>
      <c r="I6" s="28">
        <v>600</v>
      </c>
      <c r="J6" s="28">
        <v>2200</v>
      </c>
      <c r="K6" s="29">
        <v>14</v>
      </c>
      <c r="L6" s="29"/>
      <c r="M6" s="28">
        <f>J6*K6</f>
        <v>30800</v>
      </c>
      <c r="N6" s="29"/>
      <c r="O6" s="28"/>
      <c r="P6" s="29">
        <v>15</v>
      </c>
      <c r="Q6" s="28">
        <v>18190.05</v>
      </c>
      <c r="R6" s="29"/>
      <c r="S6" s="28"/>
      <c r="T6" s="30">
        <f t="shared" ref="T6:T39" si="2">SUM(E6,G6,I6,M6,O6,Q6,S6)</f>
        <v>125090.05</v>
      </c>
    </row>
    <row r="7" s="3" customFormat="1" ht="36" customHeight="1" spans="1:20">
      <c r="A7" s="27">
        <v>2</v>
      </c>
      <c r="B7" s="27" t="s">
        <v>19</v>
      </c>
      <c r="C7" s="28">
        <v>500</v>
      </c>
      <c r="D7" s="29">
        <v>81</v>
      </c>
      <c r="E7" s="28">
        <f t="shared" si="0"/>
        <v>40500</v>
      </c>
      <c r="F7" s="29">
        <v>28</v>
      </c>
      <c r="G7" s="28">
        <f t="shared" si="1"/>
        <v>14000</v>
      </c>
      <c r="H7" s="29">
        <v>108</v>
      </c>
      <c r="I7" s="28">
        <v>10800</v>
      </c>
      <c r="J7" s="28">
        <v>2200</v>
      </c>
      <c r="K7" s="29">
        <v>9</v>
      </c>
      <c r="L7" s="29">
        <v>1</v>
      </c>
      <c r="M7" s="28">
        <f>J7*K7</f>
        <v>19800</v>
      </c>
      <c r="N7" s="29"/>
      <c r="O7" s="28"/>
      <c r="P7" s="29">
        <v>9</v>
      </c>
      <c r="Q7" s="28">
        <v>10914.03</v>
      </c>
      <c r="R7" s="29"/>
      <c r="S7" s="28"/>
      <c r="T7" s="30">
        <f t="shared" si="2"/>
        <v>96014.03</v>
      </c>
    </row>
    <row r="8" s="3" customFormat="1" ht="36" customHeight="1" spans="1:20">
      <c r="A8" s="27">
        <v>3</v>
      </c>
      <c r="B8" s="27" t="s">
        <v>20</v>
      </c>
      <c r="C8" s="28">
        <v>500</v>
      </c>
      <c r="D8" s="29">
        <v>41</v>
      </c>
      <c r="E8" s="28">
        <f t="shared" si="0"/>
        <v>20500</v>
      </c>
      <c r="F8" s="29">
        <v>28</v>
      </c>
      <c r="G8" s="28">
        <f t="shared" si="1"/>
        <v>14000</v>
      </c>
      <c r="H8" s="29"/>
      <c r="I8" s="28"/>
      <c r="J8" s="28">
        <v>2200</v>
      </c>
      <c r="K8" s="29">
        <v>9</v>
      </c>
      <c r="L8" s="29"/>
      <c r="M8" s="28">
        <f>J8*K8</f>
        <v>19800</v>
      </c>
      <c r="N8" s="29"/>
      <c r="O8" s="28"/>
      <c r="P8" s="29">
        <v>9</v>
      </c>
      <c r="Q8" s="28">
        <v>10914.03</v>
      </c>
      <c r="R8" s="29"/>
      <c r="S8" s="28"/>
      <c r="T8" s="30">
        <f t="shared" si="2"/>
        <v>65214.03</v>
      </c>
    </row>
    <row r="9" s="3" customFormat="1" ht="36" customHeight="1" spans="1:20">
      <c r="A9" s="27">
        <v>4</v>
      </c>
      <c r="B9" s="27" t="s">
        <v>21</v>
      </c>
      <c r="C9" s="28">
        <v>500</v>
      </c>
      <c r="D9" s="29">
        <v>135</v>
      </c>
      <c r="E9" s="28">
        <f t="shared" si="0"/>
        <v>67500</v>
      </c>
      <c r="F9" s="29">
        <v>28</v>
      </c>
      <c r="G9" s="28">
        <f t="shared" si="1"/>
        <v>14000</v>
      </c>
      <c r="H9" s="29"/>
      <c r="I9" s="28"/>
      <c r="J9" s="28">
        <v>2200</v>
      </c>
      <c r="K9" s="29">
        <v>6</v>
      </c>
      <c r="L9" s="29"/>
      <c r="M9" s="28">
        <f>J9*K9</f>
        <v>13200</v>
      </c>
      <c r="N9" s="29"/>
      <c r="O9" s="28"/>
      <c r="P9" s="29">
        <v>6</v>
      </c>
      <c r="Q9" s="28">
        <v>7276.02</v>
      </c>
      <c r="R9" s="29"/>
      <c r="S9" s="28"/>
      <c r="T9" s="30">
        <f t="shared" si="2"/>
        <v>101976.02</v>
      </c>
    </row>
    <row r="10" s="3" customFormat="1" ht="36" customHeight="1" spans="1:20">
      <c r="A10" s="27">
        <v>5</v>
      </c>
      <c r="B10" s="27" t="s">
        <v>22</v>
      </c>
      <c r="C10" s="28">
        <v>500</v>
      </c>
      <c r="D10" s="29">
        <v>116</v>
      </c>
      <c r="E10" s="28">
        <f t="shared" si="0"/>
        <v>58000</v>
      </c>
      <c r="F10" s="29">
        <v>36</v>
      </c>
      <c r="G10" s="28">
        <f t="shared" si="1"/>
        <v>18000</v>
      </c>
      <c r="H10" s="29"/>
      <c r="I10" s="28"/>
      <c r="J10" s="28"/>
      <c r="K10" s="29"/>
      <c r="L10" s="29"/>
      <c r="M10" s="28"/>
      <c r="N10" s="29"/>
      <c r="O10" s="28"/>
      <c r="P10" s="29"/>
      <c r="Q10" s="28"/>
      <c r="R10" s="29"/>
      <c r="S10" s="28"/>
      <c r="T10" s="30">
        <f t="shared" si="2"/>
        <v>76000</v>
      </c>
    </row>
    <row r="11" s="3" customFormat="1" ht="36" customHeight="1" spans="1:20">
      <c r="A11" s="27">
        <v>6</v>
      </c>
      <c r="B11" s="27" t="s">
        <v>23</v>
      </c>
      <c r="C11" s="28">
        <v>500</v>
      </c>
      <c r="D11" s="29">
        <v>56</v>
      </c>
      <c r="E11" s="28">
        <f t="shared" si="0"/>
        <v>28000</v>
      </c>
      <c r="F11" s="29">
        <v>16</v>
      </c>
      <c r="G11" s="28">
        <f t="shared" si="1"/>
        <v>8000</v>
      </c>
      <c r="H11" s="29"/>
      <c r="I11" s="28"/>
      <c r="J11" s="28">
        <v>2200</v>
      </c>
      <c r="K11" s="29">
        <v>8</v>
      </c>
      <c r="L11" s="29"/>
      <c r="M11" s="28">
        <f>J11*K11</f>
        <v>17600</v>
      </c>
      <c r="N11" s="29"/>
      <c r="O11" s="28"/>
      <c r="P11" s="29">
        <v>6</v>
      </c>
      <c r="Q11" s="28">
        <v>7276.02</v>
      </c>
      <c r="R11" s="29"/>
      <c r="S11" s="28"/>
      <c r="T11" s="30">
        <f t="shared" si="2"/>
        <v>60876.02</v>
      </c>
    </row>
    <row r="12" s="3" customFormat="1" ht="36" customHeight="1" spans="1:20">
      <c r="A12" s="27">
        <v>7</v>
      </c>
      <c r="B12" s="27" t="s">
        <v>24</v>
      </c>
      <c r="C12" s="28">
        <v>500</v>
      </c>
      <c r="D12" s="29">
        <v>67</v>
      </c>
      <c r="E12" s="28">
        <f t="shared" si="0"/>
        <v>33500</v>
      </c>
      <c r="F12" s="29">
        <v>20</v>
      </c>
      <c r="G12" s="28">
        <f t="shared" si="1"/>
        <v>10000</v>
      </c>
      <c r="H12" s="29">
        <v>1</v>
      </c>
      <c r="I12" s="28">
        <v>100</v>
      </c>
      <c r="J12" s="28"/>
      <c r="K12" s="29"/>
      <c r="L12" s="29"/>
      <c r="M12" s="28"/>
      <c r="N12" s="29"/>
      <c r="O12" s="28"/>
      <c r="P12" s="29"/>
      <c r="Q12" s="28"/>
      <c r="R12" s="29"/>
      <c r="S12" s="28"/>
      <c r="T12" s="30">
        <f t="shared" si="2"/>
        <v>43600</v>
      </c>
    </row>
    <row r="13" s="3" customFormat="1" ht="36" customHeight="1" spans="1:20">
      <c r="A13" s="27">
        <v>8</v>
      </c>
      <c r="B13" s="27" t="s">
        <v>25</v>
      </c>
      <c r="C13" s="28">
        <v>500</v>
      </c>
      <c r="D13" s="29">
        <v>56</v>
      </c>
      <c r="E13" s="28">
        <f t="shared" si="0"/>
        <v>28000</v>
      </c>
      <c r="F13" s="29">
        <v>19</v>
      </c>
      <c r="G13" s="28">
        <f t="shared" si="1"/>
        <v>9500</v>
      </c>
      <c r="H13" s="29"/>
      <c r="I13" s="28"/>
      <c r="J13" s="28">
        <v>2200</v>
      </c>
      <c r="K13" s="29">
        <v>23</v>
      </c>
      <c r="L13" s="29">
        <v>2</v>
      </c>
      <c r="M13" s="28">
        <f t="shared" ref="M13:M20" si="3">J13*K13</f>
        <v>50600</v>
      </c>
      <c r="N13" s="29"/>
      <c r="O13" s="28"/>
      <c r="P13" s="29">
        <v>23</v>
      </c>
      <c r="Q13" s="28">
        <v>55782.82</v>
      </c>
      <c r="R13" s="29"/>
      <c r="S13" s="28"/>
      <c r="T13" s="30">
        <f t="shared" si="2"/>
        <v>143882.82</v>
      </c>
    </row>
    <row r="14" s="3" customFormat="1" ht="36" customHeight="1" spans="1:20">
      <c r="A14" s="27">
        <v>9</v>
      </c>
      <c r="B14" s="27" t="s">
        <v>26</v>
      </c>
      <c r="C14" s="28"/>
      <c r="D14" s="29"/>
      <c r="E14" s="28"/>
      <c r="F14" s="29"/>
      <c r="G14" s="28"/>
      <c r="H14" s="29"/>
      <c r="I14" s="28"/>
      <c r="J14" s="28">
        <v>2200</v>
      </c>
      <c r="K14" s="29">
        <v>26</v>
      </c>
      <c r="L14" s="29">
        <v>2</v>
      </c>
      <c r="M14" s="28">
        <f t="shared" si="3"/>
        <v>57200</v>
      </c>
      <c r="N14" s="29"/>
      <c r="O14" s="28"/>
      <c r="P14" s="29">
        <v>26</v>
      </c>
      <c r="Q14" s="28">
        <v>61846.17</v>
      </c>
      <c r="R14" s="29"/>
      <c r="S14" s="28"/>
      <c r="T14" s="30">
        <f t="shared" si="2"/>
        <v>119046.17</v>
      </c>
    </row>
    <row r="15" s="3" customFormat="1" ht="36" customHeight="1" spans="1:20">
      <c r="A15" s="27">
        <v>10</v>
      </c>
      <c r="B15" s="27" t="s">
        <v>27</v>
      </c>
      <c r="C15" s="28">
        <v>500</v>
      </c>
      <c r="D15" s="29">
        <v>15</v>
      </c>
      <c r="E15" s="28">
        <f>C15*D15</f>
        <v>7500</v>
      </c>
      <c r="F15" s="29">
        <v>9</v>
      </c>
      <c r="G15" s="28">
        <f>C15*F15</f>
        <v>4500</v>
      </c>
      <c r="H15" s="29"/>
      <c r="I15" s="28"/>
      <c r="J15" s="28">
        <v>2200</v>
      </c>
      <c r="K15" s="29">
        <v>7</v>
      </c>
      <c r="L15" s="29"/>
      <c r="M15" s="28">
        <f t="shared" si="3"/>
        <v>15400</v>
      </c>
      <c r="N15" s="29"/>
      <c r="O15" s="28"/>
      <c r="P15" s="29">
        <v>7</v>
      </c>
      <c r="Q15" s="28">
        <v>8488.69</v>
      </c>
      <c r="R15" s="29"/>
      <c r="S15" s="28"/>
      <c r="T15" s="30">
        <f t="shared" si="2"/>
        <v>35888.69</v>
      </c>
    </row>
    <row r="16" s="3" customFormat="1" ht="36" customHeight="1" spans="1:20">
      <c r="A16" s="27">
        <v>11</v>
      </c>
      <c r="B16" s="27" t="s">
        <v>28</v>
      </c>
      <c r="C16" s="28"/>
      <c r="D16" s="29"/>
      <c r="E16" s="28"/>
      <c r="F16" s="29"/>
      <c r="G16" s="28"/>
      <c r="H16" s="29"/>
      <c r="I16" s="28"/>
      <c r="J16" s="28">
        <v>2200</v>
      </c>
      <c r="K16" s="29">
        <v>18</v>
      </c>
      <c r="L16" s="29"/>
      <c r="M16" s="28">
        <f t="shared" si="3"/>
        <v>39600</v>
      </c>
      <c r="N16" s="29"/>
      <c r="O16" s="28"/>
      <c r="P16" s="29">
        <v>19</v>
      </c>
      <c r="Q16" s="28">
        <v>42198.13</v>
      </c>
      <c r="R16" s="29"/>
      <c r="S16" s="28"/>
      <c r="T16" s="30">
        <f t="shared" si="2"/>
        <v>81798.13</v>
      </c>
    </row>
    <row r="17" s="3" customFormat="1" ht="36" customHeight="1" spans="1:20">
      <c r="A17" s="27">
        <v>12</v>
      </c>
      <c r="B17" s="27" t="s">
        <v>29</v>
      </c>
      <c r="C17" s="28"/>
      <c r="D17" s="29"/>
      <c r="E17" s="28"/>
      <c r="F17" s="29"/>
      <c r="G17" s="28"/>
      <c r="H17" s="29"/>
      <c r="I17" s="28"/>
      <c r="J17" s="28">
        <v>2200</v>
      </c>
      <c r="K17" s="29">
        <v>19</v>
      </c>
      <c r="L17" s="29">
        <v>4</v>
      </c>
      <c r="M17" s="28">
        <f t="shared" si="3"/>
        <v>41800</v>
      </c>
      <c r="N17" s="29"/>
      <c r="O17" s="28"/>
      <c r="P17" s="29">
        <v>19</v>
      </c>
      <c r="Q17" s="28">
        <v>23040.73</v>
      </c>
      <c r="R17" s="29"/>
      <c r="S17" s="28"/>
      <c r="T17" s="30">
        <f t="shared" si="2"/>
        <v>64840.73</v>
      </c>
    </row>
    <row r="18" s="3" customFormat="1" ht="36" customHeight="1" spans="1:20">
      <c r="A18" s="27">
        <v>13</v>
      </c>
      <c r="B18" s="27" t="s">
        <v>30</v>
      </c>
      <c r="C18" s="28">
        <v>500</v>
      </c>
      <c r="D18" s="29">
        <v>14</v>
      </c>
      <c r="E18" s="28">
        <f>C18*D18</f>
        <v>7000</v>
      </c>
      <c r="F18" s="29">
        <v>8</v>
      </c>
      <c r="G18" s="28">
        <f>C18*F18</f>
        <v>4000</v>
      </c>
      <c r="H18" s="29"/>
      <c r="I18" s="28"/>
      <c r="J18" s="28">
        <v>2200</v>
      </c>
      <c r="K18" s="29">
        <v>25</v>
      </c>
      <c r="L18" s="29">
        <v>7</v>
      </c>
      <c r="M18" s="28">
        <f t="shared" si="3"/>
        <v>55000</v>
      </c>
      <c r="N18" s="29"/>
      <c r="O18" s="28"/>
      <c r="P18" s="29">
        <v>27</v>
      </c>
      <c r="Q18" s="28">
        <v>60633.5</v>
      </c>
      <c r="R18" s="29"/>
      <c r="S18" s="28"/>
      <c r="T18" s="30">
        <f t="shared" si="2"/>
        <v>126633.5</v>
      </c>
    </row>
    <row r="19" s="3" customFormat="1" ht="36" customHeight="1" spans="1:20">
      <c r="A19" s="27">
        <v>14</v>
      </c>
      <c r="B19" s="27" t="s">
        <v>31</v>
      </c>
      <c r="C19" s="28">
        <v>500</v>
      </c>
      <c r="D19" s="29">
        <v>6</v>
      </c>
      <c r="E19" s="28">
        <f>C19*D19</f>
        <v>3000</v>
      </c>
      <c r="F19" s="29">
        <v>4</v>
      </c>
      <c r="G19" s="28">
        <f>C19*F19</f>
        <v>2000</v>
      </c>
      <c r="H19" s="29"/>
      <c r="I19" s="28"/>
      <c r="J19" s="28">
        <v>2200</v>
      </c>
      <c r="K19" s="29">
        <v>10</v>
      </c>
      <c r="L19" s="29"/>
      <c r="M19" s="28">
        <f t="shared" si="3"/>
        <v>22000</v>
      </c>
      <c r="N19" s="29"/>
      <c r="O19" s="28"/>
      <c r="P19" s="29">
        <v>10</v>
      </c>
      <c r="Q19" s="28">
        <v>24253.6</v>
      </c>
      <c r="R19" s="29">
        <v>3</v>
      </c>
      <c r="S19" s="28">
        <v>178.92</v>
      </c>
      <c r="T19" s="30">
        <f t="shared" si="2"/>
        <v>51432.52</v>
      </c>
    </row>
    <row r="20" s="3" customFormat="1" ht="35" customHeight="1" spans="1:20">
      <c r="A20" s="27">
        <v>15</v>
      </c>
      <c r="B20" s="27" t="s">
        <v>32</v>
      </c>
      <c r="C20" s="28">
        <v>500</v>
      </c>
      <c r="D20" s="29">
        <v>6</v>
      </c>
      <c r="E20" s="28">
        <f>C20*D20</f>
        <v>3000</v>
      </c>
      <c r="F20" s="29">
        <v>10</v>
      </c>
      <c r="G20" s="28">
        <f>C20*F20</f>
        <v>5000</v>
      </c>
      <c r="H20" s="29"/>
      <c r="I20" s="28"/>
      <c r="J20" s="28">
        <v>2200</v>
      </c>
      <c r="K20" s="29">
        <v>12</v>
      </c>
      <c r="L20" s="29"/>
      <c r="M20" s="28">
        <f t="shared" si="3"/>
        <v>26400</v>
      </c>
      <c r="N20" s="29"/>
      <c r="O20" s="28"/>
      <c r="P20" s="29">
        <v>10</v>
      </c>
      <c r="Q20" s="28">
        <v>12126.7</v>
      </c>
      <c r="R20" s="29"/>
      <c r="S20" s="28"/>
      <c r="T20" s="30">
        <f t="shared" si="2"/>
        <v>46526.7</v>
      </c>
    </row>
    <row r="21" s="3" customFormat="1" ht="36" customHeight="1" spans="1:20">
      <c r="A21" s="27">
        <v>16</v>
      </c>
      <c r="B21" s="27" t="s">
        <v>33</v>
      </c>
      <c r="C21" s="28"/>
      <c r="D21" s="29"/>
      <c r="E21" s="28"/>
      <c r="F21" s="29"/>
      <c r="G21" s="28"/>
      <c r="H21" s="29"/>
      <c r="I21" s="28"/>
      <c r="J21" s="28">
        <v>2200</v>
      </c>
      <c r="K21" s="29"/>
      <c r="L21" s="29"/>
      <c r="M21" s="28"/>
      <c r="N21" s="29">
        <v>9</v>
      </c>
      <c r="O21" s="28">
        <f t="shared" ref="O21:O39" si="4">J21*N21</f>
        <v>19800</v>
      </c>
      <c r="P21" s="29">
        <v>9</v>
      </c>
      <c r="Q21" s="28">
        <v>10914.12</v>
      </c>
      <c r="R21" s="29"/>
      <c r="S21" s="28"/>
      <c r="T21" s="30">
        <f t="shared" si="2"/>
        <v>30714.12</v>
      </c>
    </row>
    <row r="22" s="3" customFormat="1" ht="36" customHeight="1" spans="1:20">
      <c r="A22" s="27">
        <v>17</v>
      </c>
      <c r="B22" s="27" t="s">
        <v>34</v>
      </c>
      <c r="C22" s="28"/>
      <c r="D22" s="29"/>
      <c r="E22" s="28"/>
      <c r="F22" s="29"/>
      <c r="G22" s="28"/>
      <c r="H22" s="29"/>
      <c r="I22" s="28"/>
      <c r="J22" s="28">
        <v>2200</v>
      </c>
      <c r="K22" s="29"/>
      <c r="L22" s="29"/>
      <c r="M22" s="28"/>
      <c r="N22" s="29">
        <v>55</v>
      </c>
      <c r="O22" s="28">
        <f t="shared" si="4"/>
        <v>121000</v>
      </c>
      <c r="P22" s="29">
        <v>55</v>
      </c>
      <c r="Q22" s="28">
        <v>128544.08</v>
      </c>
      <c r="R22" s="29"/>
      <c r="S22" s="28"/>
      <c r="T22" s="30">
        <f t="shared" si="2"/>
        <v>249544.08</v>
      </c>
    </row>
    <row r="23" s="3" customFormat="1" ht="36" customHeight="1" spans="1:20">
      <c r="A23" s="27">
        <v>18</v>
      </c>
      <c r="B23" s="27" t="s">
        <v>35</v>
      </c>
      <c r="C23" s="28"/>
      <c r="D23" s="29"/>
      <c r="E23" s="28"/>
      <c r="F23" s="29"/>
      <c r="G23" s="28"/>
      <c r="H23" s="29"/>
      <c r="I23" s="28"/>
      <c r="J23" s="28">
        <v>2200</v>
      </c>
      <c r="K23" s="29"/>
      <c r="L23" s="29"/>
      <c r="M23" s="28"/>
      <c r="N23" s="29">
        <v>66</v>
      </c>
      <c r="O23" s="28">
        <f t="shared" si="4"/>
        <v>145200</v>
      </c>
      <c r="P23" s="29">
        <v>67</v>
      </c>
      <c r="Q23" s="28">
        <v>82457.57</v>
      </c>
      <c r="R23" s="29"/>
      <c r="S23" s="28"/>
      <c r="T23" s="30">
        <f t="shared" si="2"/>
        <v>227657.57</v>
      </c>
    </row>
    <row r="24" s="3" customFormat="1" ht="36" customHeight="1" spans="1:20">
      <c r="A24" s="27">
        <v>19</v>
      </c>
      <c r="B24" s="27" t="s">
        <v>36</v>
      </c>
      <c r="C24" s="28"/>
      <c r="D24" s="29"/>
      <c r="E24" s="28"/>
      <c r="F24" s="29"/>
      <c r="G24" s="28"/>
      <c r="H24" s="29"/>
      <c r="I24" s="28"/>
      <c r="J24" s="28">
        <v>2200</v>
      </c>
      <c r="K24" s="29"/>
      <c r="L24" s="29"/>
      <c r="M24" s="28"/>
      <c r="N24" s="29">
        <v>1</v>
      </c>
      <c r="O24" s="28">
        <f t="shared" si="4"/>
        <v>2200</v>
      </c>
      <c r="P24" s="29">
        <v>1</v>
      </c>
      <c r="Q24" s="28">
        <v>3638.01</v>
      </c>
      <c r="R24" s="29"/>
      <c r="S24" s="28"/>
      <c r="T24" s="30">
        <f t="shared" si="2"/>
        <v>5838.01</v>
      </c>
    </row>
    <row r="25" s="3" customFormat="1" ht="36" customHeight="1" spans="1:20">
      <c r="A25" s="27">
        <v>20</v>
      </c>
      <c r="B25" s="27" t="s">
        <v>37</v>
      </c>
      <c r="C25" s="28"/>
      <c r="D25" s="29"/>
      <c r="E25" s="28"/>
      <c r="F25" s="29"/>
      <c r="G25" s="28"/>
      <c r="H25" s="29"/>
      <c r="I25" s="28"/>
      <c r="J25" s="28">
        <v>2200</v>
      </c>
      <c r="K25" s="29"/>
      <c r="L25" s="29"/>
      <c r="M25" s="28"/>
      <c r="N25" s="29">
        <v>3</v>
      </c>
      <c r="O25" s="28">
        <f t="shared" si="4"/>
        <v>6600</v>
      </c>
      <c r="P25" s="29">
        <v>3</v>
      </c>
      <c r="Q25" s="28">
        <v>3638.01</v>
      </c>
      <c r="R25" s="29"/>
      <c r="S25" s="28"/>
      <c r="T25" s="30">
        <f t="shared" si="2"/>
        <v>10238.01</v>
      </c>
    </row>
    <row r="26" s="3" customFormat="1" ht="36" customHeight="1" spans="1:20">
      <c r="A26" s="27">
        <v>21</v>
      </c>
      <c r="B26" s="27" t="s">
        <v>38</v>
      </c>
      <c r="C26" s="28"/>
      <c r="D26" s="29"/>
      <c r="E26" s="28"/>
      <c r="F26" s="29"/>
      <c r="G26" s="28"/>
      <c r="H26" s="29"/>
      <c r="I26" s="28"/>
      <c r="J26" s="28">
        <v>2200</v>
      </c>
      <c r="K26" s="29"/>
      <c r="L26" s="29"/>
      <c r="M26" s="28"/>
      <c r="N26" s="29">
        <v>2</v>
      </c>
      <c r="O26" s="28">
        <f t="shared" si="4"/>
        <v>4400</v>
      </c>
      <c r="P26" s="29">
        <v>2</v>
      </c>
      <c r="Q26" s="28">
        <v>2425.34</v>
      </c>
      <c r="R26" s="29"/>
      <c r="S26" s="28"/>
      <c r="T26" s="30">
        <f t="shared" si="2"/>
        <v>6825.34</v>
      </c>
    </row>
    <row r="27" s="3" customFormat="1" ht="35" customHeight="1" spans="1:20">
      <c r="A27" s="27">
        <v>22</v>
      </c>
      <c r="B27" s="27" t="s">
        <v>39</v>
      </c>
      <c r="C27" s="28"/>
      <c r="D27" s="29"/>
      <c r="E27" s="28"/>
      <c r="F27" s="29"/>
      <c r="G27" s="28"/>
      <c r="H27" s="29"/>
      <c r="I27" s="28"/>
      <c r="J27" s="28">
        <v>2200</v>
      </c>
      <c r="K27" s="29"/>
      <c r="L27" s="29"/>
      <c r="M27" s="28"/>
      <c r="N27" s="29">
        <v>2</v>
      </c>
      <c r="O27" s="28">
        <f t="shared" si="4"/>
        <v>4400</v>
      </c>
      <c r="P27" s="29">
        <v>2</v>
      </c>
      <c r="Q27" s="28">
        <v>2425.34</v>
      </c>
      <c r="R27" s="29"/>
      <c r="S27" s="28"/>
      <c r="T27" s="30">
        <f t="shared" si="2"/>
        <v>6825.34</v>
      </c>
    </row>
    <row r="28" s="3" customFormat="1" ht="36" customHeight="1" spans="1:20">
      <c r="A28" s="27">
        <v>23</v>
      </c>
      <c r="B28" s="27" t="s">
        <v>40</v>
      </c>
      <c r="C28" s="28"/>
      <c r="D28" s="29"/>
      <c r="E28" s="28"/>
      <c r="F28" s="29"/>
      <c r="G28" s="28"/>
      <c r="H28" s="29"/>
      <c r="I28" s="28"/>
      <c r="J28" s="28">
        <v>2200</v>
      </c>
      <c r="K28" s="29"/>
      <c r="L28" s="29"/>
      <c r="M28" s="28"/>
      <c r="N28" s="29">
        <v>2</v>
      </c>
      <c r="O28" s="28">
        <f t="shared" si="4"/>
        <v>4400</v>
      </c>
      <c r="P28" s="29">
        <v>2</v>
      </c>
      <c r="Q28" s="28">
        <v>2425.34</v>
      </c>
      <c r="R28" s="29"/>
      <c r="S28" s="28"/>
      <c r="T28" s="30">
        <f t="shared" si="2"/>
        <v>6825.34</v>
      </c>
    </row>
    <row r="29" s="4" customFormat="1" ht="36" customHeight="1" spans="1:20">
      <c r="A29" s="27">
        <v>24</v>
      </c>
      <c r="B29" s="27" t="s">
        <v>41</v>
      </c>
      <c r="C29" s="28"/>
      <c r="D29" s="29"/>
      <c r="E29" s="28"/>
      <c r="F29" s="29"/>
      <c r="G29" s="28"/>
      <c r="H29" s="29"/>
      <c r="I29" s="28"/>
      <c r="J29" s="28">
        <v>2200</v>
      </c>
      <c r="K29" s="29"/>
      <c r="L29" s="29"/>
      <c r="M29" s="28"/>
      <c r="N29" s="29">
        <v>2</v>
      </c>
      <c r="O29" s="28">
        <f t="shared" si="4"/>
        <v>4400</v>
      </c>
      <c r="P29" s="29">
        <v>1</v>
      </c>
      <c r="Q29" s="28">
        <v>1140.49</v>
      </c>
      <c r="R29" s="29"/>
      <c r="S29" s="28"/>
      <c r="T29" s="30">
        <f t="shared" si="2"/>
        <v>5540.49</v>
      </c>
    </row>
    <row r="30" s="3" customFormat="1" ht="36" customHeight="1" spans="1:20">
      <c r="A30" s="27">
        <v>25</v>
      </c>
      <c r="B30" s="27" t="s">
        <v>42</v>
      </c>
      <c r="C30" s="28"/>
      <c r="D30" s="29"/>
      <c r="E30" s="28"/>
      <c r="F30" s="29"/>
      <c r="G30" s="28"/>
      <c r="H30" s="29"/>
      <c r="I30" s="28"/>
      <c r="J30" s="28">
        <v>2200</v>
      </c>
      <c r="K30" s="29"/>
      <c r="L30" s="29"/>
      <c r="M30" s="28"/>
      <c r="N30" s="29">
        <v>4</v>
      </c>
      <c r="O30" s="28">
        <f t="shared" si="4"/>
        <v>8800</v>
      </c>
      <c r="P30" s="29">
        <v>4</v>
      </c>
      <c r="Q30" s="28">
        <v>4922.84</v>
      </c>
      <c r="R30" s="29"/>
      <c r="S30" s="28"/>
      <c r="T30" s="30">
        <f t="shared" si="2"/>
        <v>13722.84</v>
      </c>
    </row>
    <row r="31" s="3" customFormat="1" ht="36" customHeight="1" spans="1:20">
      <c r="A31" s="27">
        <v>26</v>
      </c>
      <c r="B31" s="27" t="s">
        <v>43</v>
      </c>
      <c r="C31" s="28"/>
      <c r="D31" s="29"/>
      <c r="E31" s="28"/>
      <c r="F31" s="29"/>
      <c r="G31" s="28"/>
      <c r="H31" s="29"/>
      <c r="I31" s="28"/>
      <c r="J31" s="28">
        <v>2200</v>
      </c>
      <c r="K31" s="29"/>
      <c r="L31" s="29"/>
      <c r="M31" s="28"/>
      <c r="N31" s="29">
        <v>2</v>
      </c>
      <c r="O31" s="28">
        <f t="shared" si="4"/>
        <v>4400</v>
      </c>
      <c r="P31" s="29">
        <v>2</v>
      </c>
      <c r="Q31" s="28">
        <v>4922.84</v>
      </c>
      <c r="R31" s="29"/>
      <c r="S31" s="28"/>
      <c r="T31" s="30">
        <f t="shared" si="2"/>
        <v>9322.84</v>
      </c>
    </row>
    <row r="32" s="3" customFormat="1" ht="36" customHeight="1" spans="1:20">
      <c r="A32" s="27">
        <v>27</v>
      </c>
      <c r="B32" s="27" t="s">
        <v>44</v>
      </c>
      <c r="C32" s="28"/>
      <c r="D32" s="29"/>
      <c r="E32" s="28"/>
      <c r="F32" s="29"/>
      <c r="G32" s="28"/>
      <c r="H32" s="29"/>
      <c r="I32" s="28"/>
      <c r="J32" s="28">
        <v>2200</v>
      </c>
      <c r="K32" s="29"/>
      <c r="L32" s="29"/>
      <c r="M32" s="28"/>
      <c r="N32" s="29">
        <v>3</v>
      </c>
      <c r="O32" s="28">
        <f t="shared" si="4"/>
        <v>6600</v>
      </c>
      <c r="P32" s="29">
        <v>3</v>
      </c>
      <c r="Q32" s="28">
        <v>7384.26</v>
      </c>
      <c r="R32" s="29"/>
      <c r="S32" s="28"/>
      <c r="T32" s="30">
        <f t="shared" si="2"/>
        <v>13984.26</v>
      </c>
    </row>
    <row r="33" s="3" customFormat="1" ht="36" customHeight="1" spans="1:20">
      <c r="A33" s="27">
        <v>28</v>
      </c>
      <c r="B33" s="27" t="s">
        <v>45</v>
      </c>
      <c r="C33" s="28"/>
      <c r="D33" s="29"/>
      <c r="E33" s="28"/>
      <c r="F33" s="29"/>
      <c r="G33" s="28"/>
      <c r="H33" s="29"/>
      <c r="I33" s="28"/>
      <c r="J33" s="28">
        <v>2200</v>
      </c>
      <c r="K33" s="29"/>
      <c r="L33" s="29"/>
      <c r="M33" s="28"/>
      <c r="N33" s="29">
        <v>18</v>
      </c>
      <c r="O33" s="28">
        <f t="shared" si="4"/>
        <v>39600</v>
      </c>
      <c r="P33" s="29">
        <v>18</v>
      </c>
      <c r="Q33" s="28">
        <v>21828.06</v>
      </c>
      <c r="R33" s="29"/>
      <c r="S33" s="28"/>
      <c r="T33" s="30">
        <f t="shared" si="2"/>
        <v>61428.06</v>
      </c>
    </row>
    <row r="34" s="3" customFormat="1" ht="36" customHeight="1" spans="1:20">
      <c r="A34" s="27">
        <v>29</v>
      </c>
      <c r="B34" s="27" t="s">
        <v>46</v>
      </c>
      <c r="C34" s="28"/>
      <c r="D34" s="29"/>
      <c r="E34" s="28"/>
      <c r="F34" s="29"/>
      <c r="G34" s="28"/>
      <c r="H34" s="29"/>
      <c r="I34" s="28"/>
      <c r="J34" s="28">
        <v>2200</v>
      </c>
      <c r="K34" s="29"/>
      <c r="L34" s="29"/>
      <c r="M34" s="28"/>
      <c r="N34" s="29">
        <v>1</v>
      </c>
      <c r="O34" s="28">
        <f t="shared" si="4"/>
        <v>2200</v>
      </c>
      <c r="P34" s="29">
        <v>1</v>
      </c>
      <c r="Q34" s="28">
        <v>2461.42</v>
      </c>
      <c r="R34" s="29"/>
      <c r="S34" s="28"/>
      <c r="T34" s="30">
        <f t="shared" si="2"/>
        <v>4661.42</v>
      </c>
    </row>
    <row r="35" s="5" customFormat="1" ht="36" customHeight="1" spans="1:20">
      <c r="A35" s="27">
        <v>30</v>
      </c>
      <c r="B35" s="31" t="s">
        <v>47</v>
      </c>
      <c r="C35" s="32"/>
      <c r="D35" s="33"/>
      <c r="E35" s="32"/>
      <c r="F35" s="33"/>
      <c r="G35" s="32"/>
      <c r="H35" s="33"/>
      <c r="I35" s="32"/>
      <c r="J35" s="28">
        <v>2200</v>
      </c>
      <c r="K35" s="33"/>
      <c r="L35" s="33"/>
      <c r="M35" s="32"/>
      <c r="N35" s="33">
        <v>1</v>
      </c>
      <c r="O35" s="28">
        <f t="shared" si="4"/>
        <v>2200</v>
      </c>
      <c r="P35" s="33">
        <v>1</v>
      </c>
      <c r="Q35" s="33">
        <v>1212.67</v>
      </c>
      <c r="R35" s="33"/>
      <c r="S35" s="33"/>
      <c r="T35" s="30">
        <f t="shared" si="2"/>
        <v>3412.67</v>
      </c>
    </row>
    <row r="36" s="5" customFormat="1" ht="35" customHeight="1" spans="1:20">
      <c r="A36" s="27">
        <v>31</v>
      </c>
      <c r="B36" s="31" t="s">
        <v>48</v>
      </c>
      <c r="C36" s="32"/>
      <c r="D36" s="33"/>
      <c r="E36" s="32"/>
      <c r="F36" s="33"/>
      <c r="G36" s="32"/>
      <c r="H36" s="33"/>
      <c r="I36" s="32"/>
      <c r="J36" s="28">
        <v>2200</v>
      </c>
      <c r="K36" s="33"/>
      <c r="L36" s="33"/>
      <c r="M36" s="32"/>
      <c r="N36" s="33">
        <v>6</v>
      </c>
      <c r="O36" s="28">
        <f t="shared" si="4"/>
        <v>13200</v>
      </c>
      <c r="P36" s="33">
        <v>5</v>
      </c>
      <c r="Q36" s="33">
        <v>6063.35</v>
      </c>
      <c r="R36" s="33"/>
      <c r="S36" s="33"/>
      <c r="T36" s="30">
        <f t="shared" si="2"/>
        <v>19263.35</v>
      </c>
    </row>
    <row r="37" s="5" customFormat="1" ht="35" customHeight="1" spans="1:20">
      <c r="A37" s="27">
        <v>32</v>
      </c>
      <c r="B37" s="31" t="s">
        <v>49</v>
      </c>
      <c r="C37" s="32"/>
      <c r="D37" s="33"/>
      <c r="E37" s="32"/>
      <c r="F37" s="33"/>
      <c r="G37" s="32"/>
      <c r="H37" s="33"/>
      <c r="I37" s="32"/>
      <c r="J37" s="28">
        <v>2200</v>
      </c>
      <c r="K37" s="33"/>
      <c r="L37" s="33"/>
      <c r="M37" s="32"/>
      <c r="N37" s="33">
        <v>1</v>
      </c>
      <c r="O37" s="28">
        <f t="shared" si="4"/>
        <v>2200</v>
      </c>
      <c r="P37" s="33">
        <v>1</v>
      </c>
      <c r="Q37" s="33">
        <v>1212.67</v>
      </c>
      <c r="R37" s="33"/>
      <c r="S37" s="33"/>
      <c r="T37" s="30">
        <f t="shared" si="2"/>
        <v>3412.67</v>
      </c>
    </row>
    <row r="38" s="5" customFormat="1" ht="35" customHeight="1" spans="1:20">
      <c r="A38" s="27">
        <v>33</v>
      </c>
      <c r="B38" s="27" t="s">
        <v>50</v>
      </c>
      <c r="C38" s="32"/>
      <c r="D38" s="33"/>
      <c r="E38" s="32"/>
      <c r="F38" s="33"/>
      <c r="G38" s="32"/>
      <c r="H38" s="33"/>
      <c r="I38" s="32"/>
      <c r="J38" s="28">
        <v>2200</v>
      </c>
      <c r="K38" s="33"/>
      <c r="L38" s="33"/>
      <c r="M38" s="32"/>
      <c r="N38" s="33">
        <v>2</v>
      </c>
      <c r="O38" s="28">
        <f t="shared" si="4"/>
        <v>4400</v>
      </c>
      <c r="P38" s="33">
        <v>2</v>
      </c>
      <c r="Q38" s="33">
        <v>4850.68</v>
      </c>
      <c r="R38" s="33"/>
      <c r="S38" s="33"/>
      <c r="T38" s="30">
        <f t="shared" si="2"/>
        <v>9250.68</v>
      </c>
    </row>
    <row r="39" s="5" customFormat="1" ht="35" customHeight="1" spans="1:20">
      <c r="A39" s="27">
        <v>34</v>
      </c>
      <c r="B39" s="27" t="s">
        <v>51</v>
      </c>
      <c r="C39" s="32"/>
      <c r="D39" s="33"/>
      <c r="E39" s="32"/>
      <c r="F39" s="33"/>
      <c r="G39" s="32"/>
      <c r="H39" s="33"/>
      <c r="I39" s="32"/>
      <c r="J39" s="28">
        <v>2200</v>
      </c>
      <c r="K39" s="33"/>
      <c r="L39" s="33"/>
      <c r="M39" s="32"/>
      <c r="N39" s="33">
        <v>1</v>
      </c>
      <c r="O39" s="28">
        <f t="shared" si="4"/>
        <v>2200</v>
      </c>
      <c r="P39" s="33">
        <v>1</v>
      </c>
      <c r="Q39" s="33">
        <v>1212.67</v>
      </c>
      <c r="R39" s="33"/>
      <c r="S39" s="33"/>
      <c r="T39" s="30">
        <f t="shared" si="2"/>
        <v>3412.67</v>
      </c>
    </row>
    <row r="40" s="6" customFormat="1" ht="36" customHeight="1" spans="1:20">
      <c r="A40" s="16"/>
      <c r="B40" s="16" t="s">
        <v>52</v>
      </c>
      <c r="C40" s="34"/>
      <c r="D40" s="35">
        <f t="shared" ref="D40:I40" si="5">SUM(D6:D39)</f>
        <v>700</v>
      </c>
      <c r="E40" s="34">
        <f t="shared" si="5"/>
        <v>350000</v>
      </c>
      <c r="F40" s="35">
        <f t="shared" si="5"/>
        <v>250</v>
      </c>
      <c r="G40" s="34">
        <f t="shared" si="5"/>
        <v>125000</v>
      </c>
      <c r="H40" s="35">
        <f t="shared" si="5"/>
        <v>115</v>
      </c>
      <c r="I40" s="34">
        <f t="shared" si="5"/>
        <v>11500</v>
      </c>
      <c r="J40" s="34"/>
      <c r="K40" s="35">
        <f t="shared" ref="K40:T40" si="6">SUM(K6:K39)</f>
        <v>186</v>
      </c>
      <c r="L40" s="35">
        <f t="shared" si="6"/>
        <v>16</v>
      </c>
      <c r="M40" s="34">
        <f t="shared" si="6"/>
        <v>409200</v>
      </c>
      <c r="N40" s="35">
        <f t="shared" si="6"/>
        <v>181</v>
      </c>
      <c r="O40" s="36">
        <f t="shared" si="6"/>
        <v>398200</v>
      </c>
      <c r="P40" s="35">
        <f t="shared" si="6"/>
        <v>366</v>
      </c>
      <c r="Q40" s="34">
        <f t="shared" si="6"/>
        <v>636620.25</v>
      </c>
      <c r="R40" s="35">
        <f t="shared" si="6"/>
        <v>3</v>
      </c>
      <c r="S40" s="34">
        <f t="shared" si="6"/>
        <v>178.92</v>
      </c>
      <c r="T40" s="37">
        <f t="shared" si="6"/>
        <v>1930699.17</v>
      </c>
    </row>
    <row r="41" s="6" customFormat="1" ht="36" customHeight="1" spans="1:20">
      <c r="A41" s="38"/>
      <c r="B41" s="38"/>
      <c r="C41" s="39"/>
      <c r="D41" s="40"/>
      <c r="E41" s="39"/>
      <c r="F41" s="40"/>
      <c r="G41" s="39"/>
      <c r="H41" s="40"/>
      <c r="I41" s="39"/>
      <c r="J41" s="39"/>
      <c r="K41" s="40"/>
      <c r="L41" s="40"/>
      <c r="M41" s="39"/>
      <c r="N41" s="40"/>
      <c r="O41" s="39"/>
      <c r="P41" s="40"/>
      <c r="Q41" s="39"/>
      <c r="R41" s="40"/>
      <c r="S41" s="39"/>
      <c r="T41" s="41"/>
    </row>
  </sheetData>
  <mergeCells count="15">
    <mergeCell ref="A2:T2"/>
    <mergeCell ref="C3:I3"/>
    <mergeCell ref="J3:S3"/>
    <mergeCell ref="D4:E4"/>
    <mergeCell ref="F4:G4"/>
    <mergeCell ref="H4:I4"/>
    <mergeCell ref="K4:M4"/>
    <mergeCell ref="N4:O4"/>
    <mergeCell ref="P4:Q4"/>
    <mergeCell ref="R4:S4"/>
    <mergeCell ref="A3:A5"/>
    <mergeCell ref="B3:B5"/>
    <mergeCell ref="C4:C5"/>
    <mergeCell ref="J4:J5"/>
    <mergeCell ref="T3:T5"/>
  </mergeCells>
  <pageMargins left="0.196527777777778" right="0.196527777777778" top="0.196527777777778" bottom="0.196527777777778" header="0.5" footer="0.2361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2025-12-11T02:26:47Z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